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60" windowWidth="15330" windowHeight="3225" tabRatio="711" activeTab="5"/>
  </bookViews>
  <sheets>
    <sheet name="年度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翌4月" sheetId="14" r:id="rId14"/>
  </sheets>
  <definedNames/>
  <calcPr fullCalcOnLoad="1"/>
</workbook>
</file>

<file path=xl/sharedStrings.xml><?xml version="1.0" encoding="utf-8"?>
<sst xmlns="http://schemas.openxmlformats.org/spreadsheetml/2006/main" count="1001" uniqueCount="256">
  <si>
    <t>日</t>
  </si>
  <si>
    <t>曜日</t>
  </si>
  <si>
    <t>収　入</t>
  </si>
  <si>
    <t>調査研究費</t>
  </si>
  <si>
    <t>研　修　費</t>
  </si>
  <si>
    <t>人　件　費</t>
  </si>
  <si>
    <t>支　出　計</t>
  </si>
  <si>
    <t>残　額</t>
  </si>
  <si>
    <t>計</t>
  </si>
  <si>
    <t>前月からの　　繰　　　越</t>
  </si>
  <si>
    <t>月</t>
  </si>
  <si>
    <t>火</t>
  </si>
  <si>
    <t>水</t>
  </si>
  <si>
    <t>木</t>
  </si>
  <si>
    <t>金</t>
  </si>
  <si>
    <t>土</t>
  </si>
  <si>
    <t>№</t>
  </si>
  <si>
    <t>※№は，「領収書等添付票の整理番号」を付すこと。</t>
  </si>
  <si>
    <t>出　納　補　助　簿</t>
  </si>
  <si>
    <t>別記第８号様式</t>
  </si>
  <si>
    <t>広聴広報費</t>
  </si>
  <si>
    <t>要請陳情等活動費</t>
  </si>
  <si>
    <t>会　議　費</t>
  </si>
  <si>
    <t>資料作成費</t>
  </si>
  <si>
    <t>資料購入費</t>
  </si>
  <si>
    <t>事務費</t>
  </si>
  <si>
    <t>会派名（　　　）</t>
  </si>
  <si>
    <t>［平成２7年　５月］</t>
  </si>
  <si>
    <t>会派名（　日本共産党県議団　　）</t>
  </si>
  <si>
    <t>［平成２7年　９月］</t>
  </si>
  <si>
    <t>［平成２7年１２月］</t>
  </si>
  <si>
    <t>月</t>
  </si>
  <si>
    <t>火</t>
  </si>
  <si>
    <t>木</t>
  </si>
  <si>
    <t>金</t>
  </si>
  <si>
    <t>日</t>
  </si>
  <si>
    <t>水</t>
  </si>
  <si>
    <t>土</t>
  </si>
  <si>
    <t>水</t>
  </si>
  <si>
    <t>［平成２８年　１月］</t>
  </si>
  <si>
    <t>土</t>
  </si>
  <si>
    <t>日</t>
  </si>
  <si>
    <t>［平成２８年　２月］</t>
  </si>
  <si>
    <t>［平成２８年　３月］</t>
  </si>
  <si>
    <t>［平成２７年１１月］</t>
  </si>
  <si>
    <t>［平成２７年１０月］</t>
  </si>
  <si>
    <t>［平成２７年　８月］</t>
  </si>
  <si>
    <t>［平成２７年　７月］</t>
  </si>
  <si>
    <t>［平成２７年　６月］</t>
  </si>
  <si>
    <t>［平成２７年　４月］</t>
  </si>
  <si>
    <t>残額</t>
  </si>
  <si>
    <t>収入</t>
  </si>
  <si>
    <t>計</t>
  </si>
  <si>
    <t>［平成２８年　４月］</t>
  </si>
  <si>
    <r>
      <t>A</t>
    </r>
    <r>
      <rPr>
        <sz val="11"/>
        <rFont val="ＭＳ 明朝"/>
        <family val="1"/>
      </rPr>
      <t>-1</t>
    </r>
  </si>
  <si>
    <r>
      <t>A</t>
    </r>
    <r>
      <rPr>
        <sz val="11"/>
        <rFont val="ＭＳ 明朝"/>
        <family val="1"/>
      </rPr>
      <t>-2</t>
    </r>
  </si>
  <si>
    <r>
      <t>A</t>
    </r>
    <r>
      <rPr>
        <sz val="11"/>
        <rFont val="ＭＳ 明朝"/>
        <family val="1"/>
      </rPr>
      <t>-3</t>
    </r>
  </si>
  <si>
    <r>
      <t>A</t>
    </r>
    <r>
      <rPr>
        <sz val="11"/>
        <rFont val="ＭＳ 明朝"/>
        <family val="1"/>
      </rPr>
      <t>-4</t>
    </r>
  </si>
  <si>
    <r>
      <t>A</t>
    </r>
    <r>
      <rPr>
        <sz val="11"/>
        <rFont val="ＭＳ 明朝"/>
        <family val="1"/>
      </rPr>
      <t>-5</t>
    </r>
  </si>
  <si>
    <r>
      <t>A</t>
    </r>
    <r>
      <rPr>
        <sz val="11"/>
        <rFont val="ＭＳ 明朝"/>
        <family val="1"/>
      </rPr>
      <t>-6</t>
    </r>
  </si>
  <si>
    <r>
      <t>A</t>
    </r>
    <r>
      <rPr>
        <sz val="11"/>
        <rFont val="ＭＳ 明朝"/>
        <family val="1"/>
      </rPr>
      <t>-7</t>
    </r>
  </si>
  <si>
    <r>
      <t>A</t>
    </r>
    <r>
      <rPr>
        <sz val="11"/>
        <rFont val="ＭＳ 明朝"/>
        <family val="1"/>
      </rPr>
      <t>-8</t>
    </r>
  </si>
  <si>
    <r>
      <t>A</t>
    </r>
    <r>
      <rPr>
        <sz val="11"/>
        <rFont val="ＭＳ 明朝"/>
        <family val="1"/>
      </rPr>
      <t>-9</t>
    </r>
  </si>
  <si>
    <r>
      <t>A</t>
    </r>
    <r>
      <rPr>
        <sz val="11"/>
        <rFont val="ＭＳ 明朝"/>
        <family val="1"/>
      </rPr>
      <t>-10</t>
    </r>
  </si>
  <si>
    <r>
      <t>A</t>
    </r>
    <r>
      <rPr>
        <sz val="11"/>
        <rFont val="ＭＳ 明朝"/>
        <family val="1"/>
      </rPr>
      <t>-11</t>
    </r>
  </si>
  <si>
    <r>
      <t>A</t>
    </r>
    <r>
      <rPr>
        <sz val="11"/>
        <rFont val="ＭＳ 明朝"/>
        <family val="1"/>
      </rPr>
      <t>-12</t>
    </r>
  </si>
  <si>
    <r>
      <t>A</t>
    </r>
    <r>
      <rPr>
        <sz val="11"/>
        <rFont val="ＭＳ 明朝"/>
        <family val="1"/>
      </rPr>
      <t>-13</t>
    </r>
  </si>
  <si>
    <r>
      <t>A</t>
    </r>
    <r>
      <rPr>
        <sz val="11"/>
        <rFont val="ＭＳ 明朝"/>
        <family val="1"/>
      </rPr>
      <t>-14</t>
    </r>
  </si>
  <si>
    <r>
      <t>A</t>
    </r>
    <r>
      <rPr>
        <sz val="11"/>
        <rFont val="ＭＳ 明朝"/>
        <family val="1"/>
      </rPr>
      <t>-15</t>
    </r>
  </si>
  <si>
    <r>
      <t>A</t>
    </r>
    <r>
      <rPr>
        <sz val="11"/>
        <rFont val="ＭＳ 明朝"/>
        <family val="1"/>
      </rPr>
      <t>-16</t>
    </r>
  </si>
  <si>
    <r>
      <t>A</t>
    </r>
    <r>
      <rPr>
        <sz val="11"/>
        <rFont val="ＭＳ 明朝"/>
        <family val="1"/>
      </rPr>
      <t>-17</t>
    </r>
  </si>
  <si>
    <r>
      <t>A</t>
    </r>
    <r>
      <rPr>
        <sz val="11"/>
        <rFont val="ＭＳ 明朝"/>
        <family val="1"/>
      </rPr>
      <t>-18</t>
    </r>
  </si>
  <si>
    <r>
      <t>A</t>
    </r>
    <r>
      <rPr>
        <sz val="11"/>
        <rFont val="ＭＳ 明朝"/>
        <family val="1"/>
      </rPr>
      <t>-19</t>
    </r>
  </si>
  <si>
    <r>
      <t>A</t>
    </r>
    <r>
      <rPr>
        <sz val="11"/>
        <rFont val="ＭＳ 明朝"/>
        <family val="1"/>
      </rPr>
      <t>-20</t>
    </r>
  </si>
  <si>
    <r>
      <t>A</t>
    </r>
    <r>
      <rPr>
        <sz val="11"/>
        <rFont val="ＭＳ 明朝"/>
        <family val="1"/>
      </rPr>
      <t>-21</t>
    </r>
  </si>
  <si>
    <r>
      <t>A</t>
    </r>
    <r>
      <rPr>
        <sz val="11"/>
        <rFont val="ＭＳ 明朝"/>
        <family val="1"/>
      </rPr>
      <t>-22</t>
    </r>
  </si>
  <si>
    <r>
      <t>A</t>
    </r>
    <r>
      <rPr>
        <sz val="11"/>
        <rFont val="ＭＳ 明朝"/>
        <family val="1"/>
      </rPr>
      <t>-23</t>
    </r>
  </si>
  <si>
    <r>
      <t>A</t>
    </r>
    <r>
      <rPr>
        <sz val="11"/>
        <rFont val="ＭＳ 明朝"/>
        <family val="1"/>
      </rPr>
      <t>-24</t>
    </r>
  </si>
  <si>
    <r>
      <t>A</t>
    </r>
    <r>
      <rPr>
        <sz val="11"/>
        <rFont val="ＭＳ 明朝"/>
        <family val="1"/>
      </rPr>
      <t>-25</t>
    </r>
  </si>
  <si>
    <r>
      <t>A</t>
    </r>
    <r>
      <rPr>
        <sz val="11"/>
        <rFont val="ＭＳ 明朝"/>
        <family val="1"/>
      </rPr>
      <t>-26</t>
    </r>
  </si>
  <si>
    <r>
      <t>A</t>
    </r>
    <r>
      <rPr>
        <sz val="11"/>
        <rFont val="ＭＳ 明朝"/>
        <family val="1"/>
      </rPr>
      <t>-27</t>
    </r>
  </si>
  <si>
    <r>
      <t>A</t>
    </r>
    <r>
      <rPr>
        <sz val="11"/>
        <rFont val="ＭＳ 明朝"/>
        <family val="1"/>
      </rPr>
      <t>-28</t>
    </r>
  </si>
  <si>
    <r>
      <t>A</t>
    </r>
    <r>
      <rPr>
        <sz val="11"/>
        <rFont val="ＭＳ 明朝"/>
        <family val="1"/>
      </rPr>
      <t>-29</t>
    </r>
  </si>
  <si>
    <r>
      <t>A</t>
    </r>
    <r>
      <rPr>
        <sz val="11"/>
        <rFont val="ＭＳ 明朝"/>
        <family val="1"/>
      </rPr>
      <t>-30</t>
    </r>
  </si>
  <si>
    <r>
      <t>A</t>
    </r>
    <r>
      <rPr>
        <sz val="11"/>
        <rFont val="ＭＳ 明朝"/>
        <family val="1"/>
      </rPr>
      <t>-31</t>
    </r>
  </si>
  <si>
    <r>
      <t>A</t>
    </r>
    <r>
      <rPr>
        <sz val="11"/>
        <rFont val="ＭＳ 明朝"/>
        <family val="1"/>
      </rPr>
      <t>-32</t>
    </r>
  </si>
  <si>
    <r>
      <t>A</t>
    </r>
    <r>
      <rPr>
        <sz val="11"/>
        <rFont val="ＭＳ 明朝"/>
        <family val="1"/>
      </rPr>
      <t>-33</t>
    </r>
  </si>
  <si>
    <r>
      <t>A</t>
    </r>
    <r>
      <rPr>
        <sz val="11"/>
        <rFont val="ＭＳ 明朝"/>
        <family val="1"/>
      </rPr>
      <t>-34</t>
    </r>
  </si>
  <si>
    <r>
      <t>A</t>
    </r>
    <r>
      <rPr>
        <sz val="11"/>
        <rFont val="ＭＳ 明朝"/>
        <family val="1"/>
      </rPr>
      <t>-35</t>
    </r>
  </si>
  <si>
    <r>
      <t>A</t>
    </r>
    <r>
      <rPr>
        <sz val="11"/>
        <rFont val="ＭＳ 明朝"/>
        <family val="1"/>
      </rPr>
      <t>-36</t>
    </r>
  </si>
  <si>
    <r>
      <t>A</t>
    </r>
    <r>
      <rPr>
        <sz val="11"/>
        <rFont val="ＭＳ 明朝"/>
        <family val="1"/>
      </rPr>
      <t>-37</t>
    </r>
  </si>
  <si>
    <r>
      <t>A</t>
    </r>
    <r>
      <rPr>
        <sz val="11"/>
        <rFont val="ＭＳ 明朝"/>
        <family val="1"/>
      </rPr>
      <t>-38</t>
    </r>
  </si>
  <si>
    <r>
      <t>A</t>
    </r>
    <r>
      <rPr>
        <sz val="11"/>
        <rFont val="ＭＳ 明朝"/>
        <family val="1"/>
      </rPr>
      <t>-39</t>
    </r>
  </si>
  <si>
    <r>
      <t>A</t>
    </r>
    <r>
      <rPr>
        <sz val="11"/>
        <rFont val="ＭＳ 明朝"/>
        <family val="1"/>
      </rPr>
      <t>-40</t>
    </r>
  </si>
  <si>
    <r>
      <t>A</t>
    </r>
    <r>
      <rPr>
        <sz val="11"/>
        <rFont val="ＭＳ 明朝"/>
        <family val="1"/>
      </rPr>
      <t>-41</t>
    </r>
  </si>
  <si>
    <r>
      <t>A</t>
    </r>
    <r>
      <rPr>
        <sz val="11"/>
        <rFont val="ＭＳ 明朝"/>
        <family val="1"/>
      </rPr>
      <t>-42</t>
    </r>
  </si>
  <si>
    <r>
      <t>A</t>
    </r>
    <r>
      <rPr>
        <sz val="11"/>
        <rFont val="ＭＳ 明朝"/>
        <family val="1"/>
      </rPr>
      <t>-43</t>
    </r>
  </si>
  <si>
    <r>
      <t>A</t>
    </r>
    <r>
      <rPr>
        <sz val="11"/>
        <rFont val="ＭＳ 明朝"/>
        <family val="1"/>
      </rPr>
      <t>-44</t>
    </r>
  </si>
  <si>
    <r>
      <t>A</t>
    </r>
    <r>
      <rPr>
        <sz val="11"/>
        <rFont val="ＭＳ 明朝"/>
        <family val="1"/>
      </rPr>
      <t>-45</t>
    </r>
  </si>
  <si>
    <r>
      <t>A</t>
    </r>
    <r>
      <rPr>
        <sz val="11"/>
        <rFont val="ＭＳ 明朝"/>
        <family val="1"/>
      </rPr>
      <t>-46</t>
    </r>
  </si>
  <si>
    <r>
      <t>A</t>
    </r>
    <r>
      <rPr>
        <sz val="11"/>
        <rFont val="ＭＳ 明朝"/>
        <family val="1"/>
      </rPr>
      <t>-47</t>
    </r>
  </si>
  <si>
    <r>
      <t>A</t>
    </r>
    <r>
      <rPr>
        <sz val="11"/>
        <rFont val="ＭＳ 明朝"/>
        <family val="1"/>
      </rPr>
      <t>-48</t>
    </r>
  </si>
  <si>
    <r>
      <t>A</t>
    </r>
    <r>
      <rPr>
        <sz val="11"/>
        <rFont val="ＭＳ 明朝"/>
        <family val="1"/>
      </rPr>
      <t>-49</t>
    </r>
  </si>
  <si>
    <r>
      <t>A</t>
    </r>
    <r>
      <rPr>
        <sz val="11"/>
        <rFont val="ＭＳ 明朝"/>
        <family val="1"/>
      </rPr>
      <t>-50</t>
    </r>
  </si>
  <si>
    <r>
      <t>A</t>
    </r>
    <r>
      <rPr>
        <sz val="11"/>
        <rFont val="ＭＳ 明朝"/>
        <family val="1"/>
      </rPr>
      <t>-51</t>
    </r>
  </si>
  <si>
    <r>
      <t>A</t>
    </r>
    <r>
      <rPr>
        <sz val="11"/>
        <rFont val="ＭＳ 明朝"/>
        <family val="1"/>
      </rPr>
      <t>-52</t>
    </r>
  </si>
  <si>
    <r>
      <t>A</t>
    </r>
    <r>
      <rPr>
        <sz val="11"/>
        <rFont val="ＭＳ 明朝"/>
        <family val="1"/>
      </rPr>
      <t>-53</t>
    </r>
  </si>
  <si>
    <r>
      <t>A</t>
    </r>
    <r>
      <rPr>
        <sz val="11"/>
        <rFont val="ＭＳ 明朝"/>
        <family val="1"/>
      </rPr>
      <t>-54</t>
    </r>
  </si>
  <si>
    <r>
      <t>A</t>
    </r>
    <r>
      <rPr>
        <sz val="11"/>
        <rFont val="ＭＳ 明朝"/>
        <family val="1"/>
      </rPr>
      <t>-55</t>
    </r>
  </si>
  <si>
    <r>
      <t>A</t>
    </r>
    <r>
      <rPr>
        <sz val="11"/>
        <rFont val="ＭＳ 明朝"/>
        <family val="1"/>
      </rPr>
      <t>-56</t>
    </r>
  </si>
  <si>
    <r>
      <t>A</t>
    </r>
    <r>
      <rPr>
        <sz val="11"/>
        <rFont val="ＭＳ 明朝"/>
        <family val="1"/>
      </rPr>
      <t>-57</t>
    </r>
  </si>
  <si>
    <r>
      <t>A</t>
    </r>
    <r>
      <rPr>
        <sz val="11"/>
        <rFont val="ＭＳ 明朝"/>
        <family val="1"/>
      </rPr>
      <t>-58</t>
    </r>
  </si>
  <si>
    <r>
      <t>A</t>
    </r>
    <r>
      <rPr>
        <sz val="11"/>
        <rFont val="ＭＳ 明朝"/>
        <family val="1"/>
      </rPr>
      <t>-59</t>
    </r>
  </si>
  <si>
    <r>
      <t>A</t>
    </r>
    <r>
      <rPr>
        <sz val="11"/>
        <rFont val="ＭＳ 明朝"/>
        <family val="1"/>
      </rPr>
      <t>-60</t>
    </r>
  </si>
  <si>
    <r>
      <t>A</t>
    </r>
    <r>
      <rPr>
        <sz val="11"/>
        <rFont val="ＭＳ 明朝"/>
        <family val="1"/>
      </rPr>
      <t>-61</t>
    </r>
  </si>
  <si>
    <r>
      <t>A</t>
    </r>
    <r>
      <rPr>
        <sz val="11"/>
        <rFont val="ＭＳ 明朝"/>
        <family val="1"/>
      </rPr>
      <t>-62</t>
    </r>
  </si>
  <si>
    <r>
      <t>B</t>
    </r>
    <r>
      <rPr>
        <sz val="11"/>
        <rFont val="ＭＳ 明朝"/>
        <family val="1"/>
      </rPr>
      <t>-1</t>
    </r>
  </si>
  <si>
    <r>
      <t>B</t>
    </r>
    <r>
      <rPr>
        <sz val="11"/>
        <rFont val="ＭＳ 明朝"/>
        <family val="1"/>
      </rPr>
      <t>-2</t>
    </r>
  </si>
  <si>
    <r>
      <t>B</t>
    </r>
    <r>
      <rPr>
        <sz val="11"/>
        <rFont val="ＭＳ 明朝"/>
        <family val="1"/>
      </rPr>
      <t>-3</t>
    </r>
  </si>
  <si>
    <r>
      <t>B</t>
    </r>
    <r>
      <rPr>
        <sz val="11"/>
        <rFont val="ＭＳ 明朝"/>
        <family val="1"/>
      </rPr>
      <t>-4</t>
    </r>
  </si>
  <si>
    <r>
      <t>B</t>
    </r>
    <r>
      <rPr>
        <sz val="11"/>
        <rFont val="ＭＳ 明朝"/>
        <family val="1"/>
      </rPr>
      <t>-5</t>
    </r>
  </si>
  <si>
    <r>
      <t>B</t>
    </r>
    <r>
      <rPr>
        <sz val="11"/>
        <rFont val="ＭＳ 明朝"/>
        <family val="1"/>
      </rPr>
      <t>-6</t>
    </r>
  </si>
  <si>
    <r>
      <t>B</t>
    </r>
    <r>
      <rPr>
        <sz val="11"/>
        <rFont val="ＭＳ 明朝"/>
        <family val="1"/>
      </rPr>
      <t>-7</t>
    </r>
  </si>
  <si>
    <r>
      <t>B</t>
    </r>
    <r>
      <rPr>
        <sz val="11"/>
        <rFont val="ＭＳ 明朝"/>
        <family val="1"/>
      </rPr>
      <t>-8</t>
    </r>
  </si>
  <si>
    <r>
      <t>B</t>
    </r>
    <r>
      <rPr>
        <sz val="11"/>
        <rFont val="ＭＳ 明朝"/>
        <family val="1"/>
      </rPr>
      <t>-9</t>
    </r>
  </si>
  <si>
    <r>
      <t>B</t>
    </r>
    <r>
      <rPr>
        <sz val="11"/>
        <rFont val="ＭＳ 明朝"/>
        <family val="1"/>
      </rPr>
      <t>-10</t>
    </r>
  </si>
  <si>
    <r>
      <t>B</t>
    </r>
    <r>
      <rPr>
        <sz val="11"/>
        <rFont val="ＭＳ 明朝"/>
        <family val="1"/>
      </rPr>
      <t>-11</t>
    </r>
  </si>
  <si>
    <r>
      <t>C</t>
    </r>
    <r>
      <rPr>
        <sz val="11"/>
        <rFont val="ＭＳ 明朝"/>
        <family val="1"/>
      </rPr>
      <t>-1</t>
    </r>
  </si>
  <si>
    <r>
      <t>C</t>
    </r>
    <r>
      <rPr>
        <sz val="11"/>
        <rFont val="ＭＳ 明朝"/>
        <family val="1"/>
      </rPr>
      <t>-2</t>
    </r>
  </si>
  <si>
    <r>
      <t>C</t>
    </r>
    <r>
      <rPr>
        <sz val="11"/>
        <rFont val="ＭＳ 明朝"/>
        <family val="1"/>
      </rPr>
      <t>-3</t>
    </r>
  </si>
  <si>
    <r>
      <t>C</t>
    </r>
    <r>
      <rPr>
        <sz val="11"/>
        <rFont val="ＭＳ 明朝"/>
        <family val="1"/>
      </rPr>
      <t>-4</t>
    </r>
  </si>
  <si>
    <r>
      <t>C</t>
    </r>
    <r>
      <rPr>
        <sz val="11"/>
        <rFont val="ＭＳ 明朝"/>
        <family val="1"/>
      </rPr>
      <t>-5</t>
    </r>
  </si>
  <si>
    <r>
      <t>C</t>
    </r>
    <r>
      <rPr>
        <sz val="11"/>
        <rFont val="ＭＳ 明朝"/>
        <family val="1"/>
      </rPr>
      <t>-6</t>
    </r>
  </si>
  <si>
    <r>
      <t>C</t>
    </r>
    <r>
      <rPr>
        <sz val="11"/>
        <rFont val="ＭＳ 明朝"/>
        <family val="1"/>
      </rPr>
      <t>-7</t>
    </r>
  </si>
  <si>
    <r>
      <t>C</t>
    </r>
    <r>
      <rPr>
        <sz val="11"/>
        <rFont val="ＭＳ 明朝"/>
        <family val="1"/>
      </rPr>
      <t>-8</t>
    </r>
  </si>
  <si>
    <r>
      <t>C</t>
    </r>
    <r>
      <rPr>
        <sz val="11"/>
        <rFont val="ＭＳ 明朝"/>
        <family val="1"/>
      </rPr>
      <t>-9</t>
    </r>
  </si>
  <si>
    <r>
      <t>C</t>
    </r>
    <r>
      <rPr>
        <sz val="11"/>
        <rFont val="ＭＳ 明朝"/>
        <family val="1"/>
      </rPr>
      <t>-10</t>
    </r>
  </si>
  <si>
    <r>
      <t>C</t>
    </r>
    <r>
      <rPr>
        <sz val="11"/>
        <rFont val="ＭＳ 明朝"/>
        <family val="1"/>
      </rPr>
      <t>-11</t>
    </r>
  </si>
  <si>
    <r>
      <t>C</t>
    </r>
    <r>
      <rPr>
        <sz val="11"/>
        <rFont val="ＭＳ 明朝"/>
        <family val="1"/>
      </rPr>
      <t>-13</t>
    </r>
  </si>
  <si>
    <r>
      <t>C</t>
    </r>
    <r>
      <rPr>
        <sz val="11"/>
        <rFont val="ＭＳ 明朝"/>
        <family val="1"/>
      </rPr>
      <t>-14</t>
    </r>
  </si>
  <si>
    <r>
      <t>C</t>
    </r>
    <r>
      <rPr>
        <sz val="11"/>
        <rFont val="ＭＳ 明朝"/>
        <family val="1"/>
      </rPr>
      <t>-15</t>
    </r>
  </si>
  <si>
    <r>
      <t>C</t>
    </r>
    <r>
      <rPr>
        <sz val="11"/>
        <rFont val="ＭＳ 明朝"/>
        <family val="1"/>
      </rPr>
      <t>-16</t>
    </r>
  </si>
  <si>
    <r>
      <t>C</t>
    </r>
    <r>
      <rPr>
        <sz val="11"/>
        <rFont val="ＭＳ 明朝"/>
        <family val="1"/>
      </rPr>
      <t>-17</t>
    </r>
  </si>
  <si>
    <r>
      <t>C</t>
    </r>
    <r>
      <rPr>
        <sz val="11"/>
        <rFont val="ＭＳ 明朝"/>
        <family val="1"/>
      </rPr>
      <t>-18</t>
    </r>
  </si>
  <si>
    <r>
      <t>D</t>
    </r>
    <r>
      <rPr>
        <sz val="11"/>
        <rFont val="ＭＳ 明朝"/>
        <family val="1"/>
      </rPr>
      <t>-1</t>
    </r>
  </si>
  <si>
    <r>
      <t>D</t>
    </r>
    <r>
      <rPr>
        <sz val="11"/>
        <rFont val="ＭＳ 明朝"/>
        <family val="1"/>
      </rPr>
      <t>-2</t>
    </r>
  </si>
  <si>
    <r>
      <t>D</t>
    </r>
    <r>
      <rPr>
        <sz val="11"/>
        <rFont val="ＭＳ 明朝"/>
        <family val="1"/>
      </rPr>
      <t>-3</t>
    </r>
  </si>
  <si>
    <r>
      <t>D</t>
    </r>
    <r>
      <rPr>
        <sz val="11"/>
        <rFont val="ＭＳ 明朝"/>
        <family val="1"/>
      </rPr>
      <t>-4</t>
    </r>
  </si>
  <si>
    <r>
      <t>D</t>
    </r>
    <r>
      <rPr>
        <sz val="11"/>
        <rFont val="ＭＳ 明朝"/>
        <family val="1"/>
      </rPr>
      <t>-5</t>
    </r>
  </si>
  <si>
    <r>
      <t>D</t>
    </r>
    <r>
      <rPr>
        <sz val="11"/>
        <rFont val="ＭＳ 明朝"/>
        <family val="1"/>
      </rPr>
      <t>-6</t>
    </r>
  </si>
  <si>
    <r>
      <t>D</t>
    </r>
    <r>
      <rPr>
        <sz val="11"/>
        <rFont val="ＭＳ 明朝"/>
        <family val="1"/>
      </rPr>
      <t>-7</t>
    </r>
  </si>
  <si>
    <r>
      <t>D</t>
    </r>
    <r>
      <rPr>
        <sz val="11"/>
        <rFont val="ＭＳ 明朝"/>
        <family val="1"/>
      </rPr>
      <t>-8</t>
    </r>
  </si>
  <si>
    <r>
      <t>D</t>
    </r>
    <r>
      <rPr>
        <sz val="11"/>
        <rFont val="ＭＳ 明朝"/>
        <family val="1"/>
      </rPr>
      <t>-9</t>
    </r>
  </si>
  <si>
    <r>
      <t>D</t>
    </r>
    <r>
      <rPr>
        <sz val="11"/>
        <rFont val="ＭＳ 明朝"/>
        <family val="1"/>
      </rPr>
      <t>-10</t>
    </r>
  </si>
  <si>
    <r>
      <t>D</t>
    </r>
    <r>
      <rPr>
        <sz val="11"/>
        <rFont val="ＭＳ 明朝"/>
        <family val="1"/>
      </rPr>
      <t>-11</t>
    </r>
  </si>
  <si>
    <r>
      <t>D</t>
    </r>
    <r>
      <rPr>
        <sz val="11"/>
        <rFont val="ＭＳ 明朝"/>
        <family val="1"/>
      </rPr>
      <t>-12</t>
    </r>
  </si>
  <si>
    <r>
      <t>D</t>
    </r>
    <r>
      <rPr>
        <sz val="11"/>
        <rFont val="ＭＳ 明朝"/>
        <family val="1"/>
      </rPr>
      <t>-13</t>
    </r>
  </si>
  <si>
    <r>
      <t>D</t>
    </r>
    <r>
      <rPr>
        <sz val="11"/>
        <rFont val="ＭＳ 明朝"/>
        <family val="1"/>
      </rPr>
      <t>-14</t>
    </r>
  </si>
  <si>
    <r>
      <t>D</t>
    </r>
    <r>
      <rPr>
        <sz val="11"/>
        <rFont val="ＭＳ 明朝"/>
        <family val="1"/>
      </rPr>
      <t>-15</t>
    </r>
  </si>
  <si>
    <r>
      <t>D</t>
    </r>
    <r>
      <rPr>
        <sz val="11"/>
        <rFont val="ＭＳ 明朝"/>
        <family val="1"/>
      </rPr>
      <t>-16</t>
    </r>
  </si>
  <si>
    <r>
      <t>D</t>
    </r>
    <r>
      <rPr>
        <sz val="11"/>
        <rFont val="ＭＳ 明朝"/>
        <family val="1"/>
      </rPr>
      <t>-17</t>
    </r>
  </si>
  <si>
    <r>
      <t>D</t>
    </r>
    <r>
      <rPr>
        <sz val="11"/>
        <rFont val="ＭＳ 明朝"/>
        <family val="1"/>
      </rPr>
      <t>-18</t>
    </r>
  </si>
  <si>
    <r>
      <t>D</t>
    </r>
    <r>
      <rPr>
        <sz val="11"/>
        <rFont val="ＭＳ 明朝"/>
        <family val="1"/>
      </rPr>
      <t>-19</t>
    </r>
  </si>
  <si>
    <r>
      <t>D</t>
    </r>
    <r>
      <rPr>
        <sz val="11"/>
        <rFont val="ＭＳ 明朝"/>
        <family val="1"/>
      </rPr>
      <t>-20</t>
    </r>
  </si>
  <si>
    <t>G-1</t>
  </si>
  <si>
    <r>
      <t>G</t>
    </r>
    <r>
      <rPr>
        <sz val="11"/>
        <rFont val="ＭＳ 明朝"/>
        <family val="1"/>
      </rPr>
      <t>-2</t>
    </r>
  </si>
  <si>
    <r>
      <t>G</t>
    </r>
    <r>
      <rPr>
        <sz val="11"/>
        <rFont val="ＭＳ 明朝"/>
        <family val="1"/>
      </rPr>
      <t>-3</t>
    </r>
  </si>
  <si>
    <r>
      <t>G</t>
    </r>
    <r>
      <rPr>
        <sz val="11"/>
        <rFont val="ＭＳ 明朝"/>
        <family val="1"/>
      </rPr>
      <t>-4</t>
    </r>
  </si>
  <si>
    <r>
      <t>G</t>
    </r>
    <r>
      <rPr>
        <sz val="11"/>
        <rFont val="ＭＳ 明朝"/>
        <family val="1"/>
      </rPr>
      <t>-5</t>
    </r>
  </si>
  <si>
    <r>
      <t>G</t>
    </r>
    <r>
      <rPr>
        <sz val="11"/>
        <rFont val="ＭＳ 明朝"/>
        <family val="1"/>
      </rPr>
      <t>-6</t>
    </r>
  </si>
  <si>
    <r>
      <t>G</t>
    </r>
    <r>
      <rPr>
        <sz val="11"/>
        <rFont val="ＭＳ 明朝"/>
        <family val="1"/>
      </rPr>
      <t>-7</t>
    </r>
  </si>
  <si>
    <r>
      <t>G</t>
    </r>
    <r>
      <rPr>
        <sz val="11"/>
        <rFont val="ＭＳ 明朝"/>
        <family val="1"/>
      </rPr>
      <t>-8</t>
    </r>
  </si>
  <si>
    <r>
      <t>G</t>
    </r>
    <r>
      <rPr>
        <sz val="11"/>
        <rFont val="ＭＳ 明朝"/>
        <family val="1"/>
      </rPr>
      <t>-9</t>
    </r>
  </si>
  <si>
    <r>
      <t>G</t>
    </r>
    <r>
      <rPr>
        <sz val="11"/>
        <rFont val="ＭＳ 明朝"/>
        <family val="1"/>
      </rPr>
      <t>-10</t>
    </r>
  </si>
  <si>
    <r>
      <t>G</t>
    </r>
    <r>
      <rPr>
        <sz val="11"/>
        <rFont val="ＭＳ 明朝"/>
        <family val="1"/>
      </rPr>
      <t>-11</t>
    </r>
  </si>
  <si>
    <r>
      <t>G</t>
    </r>
    <r>
      <rPr>
        <sz val="11"/>
        <rFont val="ＭＳ 明朝"/>
        <family val="1"/>
      </rPr>
      <t>-12</t>
    </r>
  </si>
  <si>
    <r>
      <t>G</t>
    </r>
    <r>
      <rPr>
        <sz val="11"/>
        <rFont val="ＭＳ 明朝"/>
        <family val="1"/>
      </rPr>
      <t>-13</t>
    </r>
  </si>
  <si>
    <r>
      <t>G</t>
    </r>
    <r>
      <rPr>
        <sz val="11"/>
        <rFont val="ＭＳ 明朝"/>
        <family val="1"/>
      </rPr>
      <t>-14</t>
    </r>
  </si>
  <si>
    <r>
      <t>G</t>
    </r>
    <r>
      <rPr>
        <sz val="11"/>
        <rFont val="ＭＳ 明朝"/>
        <family val="1"/>
      </rPr>
      <t>-15</t>
    </r>
  </si>
  <si>
    <r>
      <t>G</t>
    </r>
    <r>
      <rPr>
        <sz val="11"/>
        <rFont val="ＭＳ 明朝"/>
        <family val="1"/>
      </rPr>
      <t>-16</t>
    </r>
  </si>
  <si>
    <r>
      <t>G</t>
    </r>
    <r>
      <rPr>
        <sz val="11"/>
        <rFont val="ＭＳ 明朝"/>
        <family val="1"/>
      </rPr>
      <t>-17</t>
    </r>
  </si>
  <si>
    <r>
      <t>G</t>
    </r>
    <r>
      <rPr>
        <sz val="11"/>
        <rFont val="ＭＳ 明朝"/>
        <family val="1"/>
      </rPr>
      <t>-18</t>
    </r>
  </si>
  <si>
    <r>
      <t>G</t>
    </r>
    <r>
      <rPr>
        <sz val="11"/>
        <rFont val="ＭＳ 明朝"/>
        <family val="1"/>
      </rPr>
      <t>-19</t>
    </r>
  </si>
  <si>
    <r>
      <t>G</t>
    </r>
    <r>
      <rPr>
        <sz val="11"/>
        <rFont val="ＭＳ 明朝"/>
        <family val="1"/>
      </rPr>
      <t>-20</t>
    </r>
  </si>
  <si>
    <r>
      <t>G</t>
    </r>
    <r>
      <rPr>
        <sz val="11"/>
        <rFont val="ＭＳ 明朝"/>
        <family val="1"/>
      </rPr>
      <t>-21</t>
    </r>
  </si>
  <si>
    <r>
      <t>G</t>
    </r>
    <r>
      <rPr>
        <sz val="11"/>
        <rFont val="ＭＳ 明朝"/>
        <family val="1"/>
      </rPr>
      <t>-22</t>
    </r>
  </si>
  <si>
    <r>
      <t>G</t>
    </r>
    <r>
      <rPr>
        <sz val="11"/>
        <rFont val="ＭＳ 明朝"/>
        <family val="1"/>
      </rPr>
      <t>-23</t>
    </r>
  </si>
  <si>
    <r>
      <t>G</t>
    </r>
    <r>
      <rPr>
        <sz val="11"/>
        <rFont val="ＭＳ 明朝"/>
        <family val="1"/>
      </rPr>
      <t>-24</t>
    </r>
  </si>
  <si>
    <r>
      <t>G</t>
    </r>
    <r>
      <rPr>
        <sz val="11"/>
        <rFont val="ＭＳ 明朝"/>
        <family val="1"/>
      </rPr>
      <t>-25</t>
    </r>
  </si>
  <si>
    <r>
      <t>G</t>
    </r>
    <r>
      <rPr>
        <sz val="11"/>
        <rFont val="ＭＳ 明朝"/>
        <family val="1"/>
      </rPr>
      <t>-26</t>
    </r>
  </si>
  <si>
    <r>
      <t>G</t>
    </r>
    <r>
      <rPr>
        <sz val="11"/>
        <rFont val="ＭＳ 明朝"/>
        <family val="1"/>
      </rPr>
      <t>-27</t>
    </r>
  </si>
  <si>
    <r>
      <t>H</t>
    </r>
    <r>
      <rPr>
        <sz val="11"/>
        <rFont val="ＭＳ 明朝"/>
        <family val="1"/>
      </rPr>
      <t>-1</t>
    </r>
  </si>
  <si>
    <r>
      <t>H</t>
    </r>
    <r>
      <rPr>
        <sz val="11"/>
        <rFont val="ＭＳ 明朝"/>
        <family val="1"/>
      </rPr>
      <t>-2</t>
    </r>
  </si>
  <si>
    <r>
      <t>H</t>
    </r>
    <r>
      <rPr>
        <sz val="11"/>
        <rFont val="ＭＳ 明朝"/>
        <family val="1"/>
      </rPr>
      <t>-3</t>
    </r>
  </si>
  <si>
    <r>
      <t>H</t>
    </r>
    <r>
      <rPr>
        <sz val="11"/>
        <rFont val="ＭＳ 明朝"/>
        <family val="1"/>
      </rPr>
      <t>-4</t>
    </r>
  </si>
  <si>
    <r>
      <t>H</t>
    </r>
    <r>
      <rPr>
        <sz val="11"/>
        <rFont val="ＭＳ 明朝"/>
        <family val="1"/>
      </rPr>
      <t>-5</t>
    </r>
  </si>
  <si>
    <r>
      <t>H</t>
    </r>
    <r>
      <rPr>
        <sz val="11"/>
        <rFont val="ＭＳ 明朝"/>
        <family val="1"/>
      </rPr>
      <t>-6</t>
    </r>
  </si>
  <si>
    <r>
      <t>H</t>
    </r>
    <r>
      <rPr>
        <sz val="11"/>
        <rFont val="ＭＳ 明朝"/>
        <family val="1"/>
      </rPr>
      <t>-7</t>
    </r>
  </si>
  <si>
    <r>
      <t>H</t>
    </r>
    <r>
      <rPr>
        <sz val="11"/>
        <rFont val="ＭＳ 明朝"/>
        <family val="1"/>
      </rPr>
      <t>-8</t>
    </r>
  </si>
  <si>
    <r>
      <t>H</t>
    </r>
    <r>
      <rPr>
        <sz val="11"/>
        <rFont val="ＭＳ 明朝"/>
        <family val="1"/>
      </rPr>
      <t>-9</t>
    </r>
  </si>
  <si>
    <r>
      <t>H</t>
    </r>
    <r>
      <rPr>
        <sz val="11"/>
        <rFont val="ＭＳ 明朝"/>
        <family val="1"/>
      </rPr>
      <t>-10</t>
    </r>
  </si>
  <si>
    <r>
      <t>H</t>
    </r>
    <r>
      <rPr>
        <sz val="11"/>
        <rFont val="ＭＳ 明朝"/>
        <family val="1"/>
      </rPr>
      <t>-11</t>
    </r>
  </si>
  <si>
    <r>
      <t>H</t>
    </r>
    <r>
      <rPr>
        <sz val="11"/>
        <rFont val="ＭＳ 明朝"/>
        <family val="1"/>
      </rPr>
      <t>-12</t>
    </r>
  </si>
  <si>
    <r>
      <t>H</t>
    </r>
    <r>
      <rPr>
        <sz val="11"/>
        <rFont val="ＭＳ 明朝"/>
        <family val="1"/>
      </rPr>
      <t>-13</t>
    </r>
  </si>
  <si>
    <r>
      <t>H</t>
    </r>
    <r>
      <rPr>
        <sz val="11"/>
        <rFont val="ＭＳ 明朝"/>
        <family val="1"/>
      </rPr>
      <t>-14</t>
    </r>
  </si>
  <si>
    <r>
      <t>H</t>
    </r>
    <r>
      <rPr>
        <sz val="11"/>
        <rFont val="ＭＳ 明朝"/>
        <family val="1"/>
      </rPr>
      <t>-15</t>
    </r>
  </si>
  <si>
    <r>
      <t>H</t>
    </r>
    <r>
      <rPr>
        <sz val="11"/>
        <rFont val="ＭＳ 明朝"/>
        <family val="1"/>
      </rPr>
      <t>-16</t>
    </r>
  </si>
  <si>
    <r>
      <t>H</t>
    </r>
    <r>
      <rPr>
        <sz val="11"/>
        <rFont val="ＭＳ 明朝"/>
        <family val="1"/>
      </rPr>
      <t>-17</t>
    </r>
  </si>
  <si>
    <r>
      <t>H</t>
    </r>
    <r>
      <rPr>
        <sz val="11"/>
        <rFont val="ＭＳ 明朝"/>
        <family val="1"/>
      </rPr>
      <t>-18</t>
    </r>
  </si>
  <si>
    <r>
      <t>H</t>
    </r>
    <r>
      <rPr>
        <sz val="11"/>
        <rFont val="ＭＳ 明朝"/>
        <family val="1"/>
      </rPr>
      <t>-19</t>
    </r>
  </si>
  <si>
    <r>
      <t>H</t>
    </r>
    <r>
      <rPr>
        <sz val="11"/>
        <rFont val="ＭＳ 明朝"/>
        <family val="1"/>
      </rPr>
      <t>-20</t>
    </r>
  </si>
  <si>
    <r>
      <t>H</t>
    </r>
    <r>
      <rPr>
        <sz val="11"/>
        <rFont val="ＭＳ 明朝"/>
        <family val="1"/>
      </rPr>
      <t>-21</t>
    </r>
  </si>
  <si>
    <r>
      <t>H</t>
    </r>
    <r>
      <rPr>
        <sz val="11"/>
        <rFont val="ＭＳ 明朝"/>
        <family val="1"/>
      </rPr>
      <t>-22</t>
    </r>
  </si>
  <si>
    <t>H-23</t>
  </si>
  <si>
    <r>
      <t>H</t>
    </r>
    <r>
      <rPr>
        <sz val="11"/>
        <rFont val="ＭＳ 明朝"/>
        <family val="1"/>
      </rPr>
      <t>-24</t>
    </r>
  </si>
  <si>
    <r>
      <t>H</t>
    </r>
    <r>
      <rPr>
        <sz val="11"/>
        <rFont val="ＭＳ 明朝"/>
        <family val="1"/>
      </rPr>
      <t>-25</t>
    </r>
  </si>
  <si>
    <r>
      <t>H</t>
    </r>
    <r>
      <rPr>
        <sz val="11"/>
        <rFont val="ＭＳ 明朝"/>
        <family val="1"/>
      </rPr>
      <t>-26</t>
    </r>
  </si>
  <si>
    <r>
      <t>H</t>
    </r>
    <r>
      <rPr>
        <sz val="11"/>
        <rFont val="ＭＳ 明朝"/>
        <family val="1"/>
      </rPr>
      <t>-27</t>
    </r>
  </si>
  <si>
    <r>
      <t>H</t>
    </r>
    <r>
      <rPr>
        <sz val="11"/>
        <rFont val="ＭＳ 明朝"/>
        <family val="1"/>
      </rPr>
      <t>-28</t>
    </r>
  </si>
  <si>
    <r>
      <t>H</t>
    </r>
    <r>
      <rPr>
        <sz val="11"/>
        <rFont val="ＭＳ 明朝"/>
        <family val="1"/>
      </rPr>
      <t>-29</t>
    </r>
  </si>
  <si>
    <r>
      <t>H</t>
    </r>
    <r>
      <rPr>
        <sz val="11"/>
        <rFont val="ＭＳ 明朝"/>
        <family val="1"/>
      </rPr>
      <t>-30</t>
    </r>
  </si>
  <si>
    <r>
      <t>H</t>
    </r>
    <r>
      <rPr>
        <sz val="11"/>
        <rFont val="ＭＳ 明朝"/>
        <family val="1"/>
      </rPr>
      <t>-31</t>
    </r>
  </si>
  <si>
    <r>
      <t>H</t>
    </r>
    <r>
      <rPr>
        <sz val="11"/>
        <rFont val="ＭＳ 明朝"/>
        <family val="1"/>
      </rPr>
      <t>-32</t>
    </r>
  </si>
  <si>
    <r>
      <t>H</t>
    </r>
    <r>
      <rPr>
        <sz val="11"/>
        <rFont val="ＭＳ 明朝"/>
        <family val="1"/>
      </rPr>
      <t>-33</t>
    </r>
  </si>
  <si>
    <r>
      <t>H</t>
    </r>
    <r>
      <rPr>
        <sz val="11"/>
        <rFont val="ＭＳ 明朝"/>
        <family val="1"/>
      </rPr>
      <t>-34</t>
    </r>
  </si>
  <si>
    <r>
      <t>H</t>
    </r>
    <r>
      <rPr>
        <sz val="11"/>
        <rFont val="ＭＳ 明朝"/>
        <family val="1"/>
      </rPr>
      <t>-35</t>
    </r>
  </si>
  <si>
    <r>
      <t>H</t>
    </r>
    <r>
      <rPr>
        <sz val="11"/>
        <rFont val="ＭＳ 明朝"/>
        <family val="1"/>
      </rPr>
      <t>-36</t>
    </r>
  </si>
  <si>
    <r>
      <t>H</t>
    </r>
    <r>
      <rPr>
        <sz val="11"/>
        <rFont val="ＭＳ 明朝"/>
        <family val="1"/>
      </rPr>
      <t>-37</t>
    </r>
  </si>
  <si>
    <r>
      <t>H</t>
    </r>
    <r>
      <rPr>
        <sz val="11"/>
        <rFont val="ＭＳ 明朝"/>
        <family val="1"/>
      </rPr>
      <t>-38</t>
    </r>
  </si>
  <si>
    <r>
      <t>H</t>
    </r>
    <r>
      <rPr>
        <sz val="11"/>
        <rFont val="ＭＳ 明朝"/>
        <family val="1"/>
      </rPr>
      <t>-39</t>
    </r>
  </si>
  <si>
    <r>
      <t>H</t>
    </r>
    <r>
      <rPr>
        <sz val="11"/>
        <rFont val="ＭＳ 明朝"/>
        <family val="1"/>
      </rPr>
      <t>-40</t>
    </r>
  </si>
  <si>
    <r>
      <t>H</t>
    </r>
    <r>
      <rPr>
        <sz val="11"/>
        <rFont val="ＭＳ 明朝"/>
        <family val="1"/>
      </rPr>
      <t>-41</t>
    </r>
  </si>
  <si>
    <r>
      <t>H</t>
    </r>
    <r>
      <rPr>
        <sz val="11"/>
        <rFont val="ＭＳ 明朝"/>
        <family val="1"/>
      </rPr>
      <t>-42</t>
    </r>
  </si>
  <si>
    <r>
      <t>H</t>
    </r>
    <r>
      <rPr>
        <sz val="11"/>
        <rFont val="ＭＳ 明朝"/>
        <family val="1"/>
      </rPr>
      <t>-43</t>
    </r>
  </si>
  <si>
    <r>
      <t>H</t>
    </r>
    <r>
      <rPr>
        <sz val="11"/>
        <rFont val="ＭＳ 明朝"/>
        <family val="1"/>
      </rPr>
      <t>-44</t>
    </r>
  </si>
  <si>
    <r>
      <t>H</t>
    </r>
    <r>
      <rPr>
        <sz val="11"/>
        <rFont val="ＭＳ 明朝"/>
        <family val="1"/>
      </rPr>
      <t>-45</t>
    </r>
  </si>
  <si>
    <r>
      <t>H</t>
    </r>
    <r>
      <rPr>
        <sz val="11"/>
        <rFont val="ＭＳ 明朝"/>
        <family val="1"/>
      </rPr>
      <t>-46</t>
    </r>
  </si>
  <si>
    <r>
      <t>H</t>
    </r>
    <r>
      <rPr>
        <sz val="11"/>
        <rFont val="ＭＳ 明朝"/>
        <family val="1"/>
      </rPr>
      <t>-47</t>
    </r>
  </si>
  <si>
    <r>
      <t>H</t>
    </r>
    <r>
      <rPr>
        <sz val="11"/>
        <rFont val="ＭＳ 明朝"/>
        <family val="1"/>
      </rPr>
      <t>-48</t>
    </r>
  </si>
  <si>
    <r>
      <t>H</t>
    </r>
    <r>
      <rPr>
        <sz val="11"/>
        <rFont val="ＭＳ 明朝"/>
        <family val="1"/>
      </rPr>
      <t>-49</t>
    </r>
  </si>
  <si>
    <t>会派名（日本共産党県議団）</t>
  </si>
  <si>
    <t>会派名（　日本共産党県議団　）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</si>
  <si>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</si>
  <si>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</si>
  <si>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</si>
  <si>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</si>
  <si>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</si>
  <si>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</si>
  <si>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</si>
  <si>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</si>
  <si>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</si>
  <si>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</si>
  <si>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</si>
  <si>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</si>
  <si>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</si>
  <si>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G-28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</si>
</sst>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 wrapText="1"/>
    </xf>
    <xf numFmtId="38" fontId="0" fillId="0" borderId="11" xfId="48" applyBorder="1" applyAlignment="1">
      <alignment horizontal="center" vertical="center" wrapText="1"/>
    </xf>
    <xf numFmtId="38" fontId="0" fillId="0" borderId="12" xfId="48" applyBorder="1" applyAlignment="1">
      <alignment horizontal="center" vertical="center" wrapText="1"/>
    </xf>
    <xf numFmtId="38" fontId="0" fillId="0" borderId="0" xfId="48" applyAlignment="1">
      <alignment horizontal="center" vertical="center" wrapText="1"/>
    </xf>
    <xf numFmtId="38" fontId="0" fillId="33" borderId="12" xfId="48" applyFill="1" applyBorder="1" applyAlignment="1">
      <alignment vertical="center" wrapText="1"/>
    </xf>
    <xf numFmtId="38" fontId="0" fillId="0" borderId="13" xfId="48" applyBorder="1" applyAlignment="1">
      <alignment/>
    </xf>
    <xf numFmtId="38" fontId="0" fillId="0" borderId="14" xfId="48" applyFont="1" applyBorder="1" applyAlignment="1">
      <alignment horizontal="center"/>
    </xf>
    <xf numFmtId="38" fontId="0" fillId="33" borderId="14" xfId="48" applyFill="1" applyBorder="1" applyAlignment="1">
      <alignment/>
    </xf>
    <xf numFmtId="38" fontId="0" fillId="0" borderId="15" xfId="48" applyFill="1" applyBorder="1" applyAlignment="1">
      <alignment/>
    </xf>
    <xf numFmtId="38" fontId="0" fillId="0" borderId="16" xfId="48" applyBorder="1" applyAlignment="1">
      <alignment horizontal="centerContinuous"/>
    </xf>
    <xf numFmtId="38" fontId="0" fillId="0" borderId="17" xfId="48" applyBorder="1" applyAlignment="1">
      <alignment horizontal="centerContinuous"/>
    </xf>
    <xf numFmtId="38" fontId="0" fillId="0" borderId="17" xfId="48" applyBorder="1" applyAlignment="1">
      <alignment/>
    </xf>
    <xf numFmtId="38" fontId="0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Alignment="1">
      <alignment/>
    </xf>
    <xf numFmtId="38" fontId="0" fillId="33" borderId="14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ill="1" applyBorder="1" applyAlignment="1">
      <alignment/>
    </xf>
    <xf numFmtId="38" fontId="7" fillId="0" borderId="14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33" borderId="12" xfId="48" applyFill="1" applyBorder="1" applyAlignment="1">
      <alignment horizontal="center" vertical="center" wrapText="1"/>
    </xf>
    <xf numFmtId="38" fontId="0" fillId="33" borderId="15" xfId="48" applyFill="1" applyBorder="1" applyAlignment="1">
      <alignment/>
    </xf>
    <xf numFmtId="38" fontId="0" fillId="33" borderId="17" xfId="48" applyFill="1" applyBorder="1" applyAlignment="1">
      <alignment/>
    </xf>
    <xf numFmtId="38" fontId="0" fillId="33" borderId="18" xfId="48" applyFill="1" applyBorder="1" applyAlignment="1">
      <alignment/>
    </xf>
    <xf numFmtId="38" fontId="0" fillId="33" borderId="11" xfId="48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/>
    </xf>
    <xf numFmtId="38" fontId="0" fillId="34" borderId="15" xfId="48" applyFill="1" applyBorder="1" applyAlignment="1">
      <alignment/>
    </xf>
    <xf numFmtId="38" fontId="0" fillId="34" borderId="14" xfId="48" applyFont="1" applyFill="1" applyBorder="1" applyAlignment="1">
      <alignment horizontal="center" vertical="center" wrapText="1"/>
    </xf>
    <xf numFmtId="38" fontId="0" fillId="0" borderId="14" xfId="48" applyFont="1" applyFill="1" applyBorder="1" applyAlignment="1">
      <alignment horizontal="center"/>
    </xf>
    <xf numFmtId="38" fontId="0" fillId="0" borderId="14" xfId="48" applyBorder="1" applyAlignment="1" applyProtection="1">
      <alignment/>
      <protection/>
    </xf>
    <xf numFmtId="38" fontId="0" fillId="0" borderId="14" xfId="48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14" xfId="48" applyFont="1" applyBorder="1" applyAlignment="1">
      <alignment horizontal="center"/>
    </xf>
    <xf numFmtId="0" fontId="0" fillId="0" borderId="10" xfId="48" applyNumberFormat="1" applyBorder="1" applyAlignment="1">
      <alignment vertical="center" wrapText="1"/>
    </xf>
    <xf numFmtId="0" fontId="0" fillId="0" borderId="13" xfId="48" applyNumberFormat="1" applyBorder="1" applyAlignment="1">
      <alignment vertical="center"/>
    </xf>
    <xf numFmtId="38" fontId="0" fillId="0" borderId="11" xfId="48" applyBorder="1" applyAlignment="1">
      <alignment horizontal="right" vertical="center"/>
    </xf>
    <xf numFmtId="38" fontId="0" fillId="0" borderId="10" xfId="48" applyNumberFormat="1" applyBorder="1" applyAlignment="1">
      <alignment vertical="center" wrapText="1"/>
    </xf>
    <xf numFmtId="38" fontId="0" fillId="0" borderId="13" xfId="48" applyNumberFormat="1" applyBorder="1" applyAlignment="1">
      <alignment vertical="center"/>
    </xf>
    <xf numFmtId="0" fontId="0" fillId="0" borderId="0" xfId="48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Alignment="1">
      <alignment vertical="center"/>
    </xf>
    <xf numFmtId="0" fontId="0" fillId="0" borderId="0" xfId="48" applyNumberFormat="1" applyAlignment="1">
      <alignment vertical="center"/>
    </xf>
    <xf numFmtId="38" fontId="0" fillId="0" borderId="14" xfId="48" applyFill="1" applyBorder="1" applyAlignment="1">
      <alignment vertical="center"/>
    </xf>
    <xf numFmtId="38" fontId="0" fillId="33" borderId="15" xfId="48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13" xfId="48" applyNumberFormat="1" applyFon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7" xfId="48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7" xfId="48" applyFill="1" applyBorder="1" applyAlignment="1">
      <alignment vertical="center"/>
    </xf>
    <xf numFmtId="38" fontId="0" fillId="0" borderId="14" xfId="48" applyBorder="1" applyAlignment="1">
      <alignment vertical="center"/>
    </xf>
    <xf numFmtId="38" fontId="0" fillId="33" borderId="12" xfId="48" applyFill="1" applyBorder="1" applyAlignment="1">
      <alignment horizontal="right" vertical="center"/>
    </xf>
    <xf numFmtId="38" fontId="0" fillId="0" borderId="14" xfId="48" applyBorder="1" applyAlignment="1">
      <alignment horizontal="right" vertical="center"/>
    </xf>
    <xf numFmtId="38" fontId="0" fillId="0" borderId="14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15" xfId="48" applyFont="1" applyFill="1" applyBorder="1" applyAlignment="1">
      <alignment/>
    </xf>
    <xf numFmtId="38" fontId="0" fillId="34" borderId="11" xfId="48" applyFill="1" applyBorder="1" applyAlignment="1">
      <alignment horizontal="center" vertical="center" wrapText="1"/>
    </xf>
    <xf numFmtId="38" fontId="0" fillId="34" borderId="17" xfId="48" applyFill="1" applyBorder="1" applyAlignment="1">
      <alignment horizontal="center" vertical="center" wrapText="1"/>
    </xf>
    <xf numFmtId="38" fontId="0" fillId="34" borderId="11" xfId="48" applyFont="1" applyFill="1" applyBorder="1" applyAlignment="1">
      <alignment horizontal="center" vertical="center" wrapText="1"/>
    </xf>
    <xf numFmtId="38" fontId="0" fillId="0" borderId="11" xfId="48" applyBorder="1" applyAlignment="1">
      <alignment horizontal="center" vertical="center" wrapText="1"/>
    </xf>
    <xf numFmtId="38" fontId="0" fillId="0" borderId="17" xfId="48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4" xfId="48" applyBorder="1" applyAlignment="1">
      <alignment horizontal="center" vertical="center" wrapText="1"/>
    </xf>
    <xf numFmtId="0" fontId="0" fillId="0" borderId="11" xfId="48" applyNumberFormat="1" applyFont="1" applyBorder="1" applyAlignment="1">
      <alignment horizontal="center" vertical="center" wrapText="1"/>
    </xf>
    <xf numFmtId="0" fontId="0" fillId="0" borderId="17" xfId="48" applyNumberFormat="1" applyBorder="1" applyAlignment="1">
      <alignment horizontal="center" vertical="center" wrapText="1"/>
    </xf>
    <xf numFmtId="38" fontId="0" fillId="34" borderId="19" xfId="48" applyFill="1" applyBorder="1" applyAlignment="1">
      <alignment horizontal="center" vertical="center" wrapText="1"/>
    </xf>
    <xf numFmtId="38" fontId="0" fillId="34" borderId="20" xfId="48" applyFill="1" applyBorder="1" applyAlignment="1">
      <alignment horizontal="center" vertical="center" wrapText="1"/>
    </xf>
    <xf numFmtId="38" fontId="0" fillId="0" borderId="12" xfId="48" applyBorder="1" applyAlignment="1">
      <alignment horizontal="center" vertical="center" wrapText="1"/>
    </xf>
    <xf numFmtId="38" fontId="0" fillId="0" borderId="18" xfId="48" applyBorder="1" applyAlignment="1">
      <alignment horizontal="center" vertical="center" wrapText="1"/>
    </xf>
    <xf numFmtId="38" fontId="0" fillId="34" borderId="19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pane ySplit="4" topLeftCell="A11" activePane="bottomLeft" state="frozen"/>
      <selection pane="topLeft" activeCell="M8" sqref="M8"/>
      <selection pane="bottomLeft" activeCell="J22" sqref="J22"/>
    </sheetView>
  </sheetViews>
  <sheetFormatPr defaultColWidth="8.796875" defaultRowHeight="14.25"/>
  <cols>
    <col min="1" max="1" width="3.59765625" style="44" customWidth="1"/>
    <col min="2" max="2" width="11.19921875" style="44" customWidth="1"/>
    <col min="3" max="6" width="11.8984375" style="43" customWidth="1"/>
    <col min="7" max="7" width="10.8984375" style="43" customWidth="1"/>
    <col min="8" max="12" width="11.8984375" style="43" customWidth="1"/>
    <col min="13" max="13" width="11.09765625" style="43" customWidth="1"/>
    <col min="14" max="16384" width="9" style="43" customWidth="1"/>
  </cols>
  <sheetData>
    <row r="1" spans="1:3" ht="16.5" customHeight="1">
      <c r="A1" s="41" t="s">
        <v>19</v>
      </c>
      <c r="B1" s="41"/>
      <c r="C1" s="42"/>
    </row>
    <row r="2" ht="16.5" customHeight="1"/>
    <row r="3" spans="1:13" ht="16.5" customHeight="1">
      <c r="A3" s="66" t="s">
        <v>31</v>
      </c>
      <c r="B3" s="61" t="s">
        <v>51</v>
      </c>
      <c r="C3" s="59" t="s">
        <v>3</v>
      </c>
      <c r="D3" s="59" t="s">
        <v>4</v>
      </c>
      <c r="E3" s="61" t="s">
        <v>20</v>
      </c>
      <c r="F3" s="61" t="s">
        <v>21</v>
      </c>
      <c r="G3" s="61" t="s">
        <v>22</v>
      </c>
      <c r="H3" s="61" t="s">
        <v>23</v>
      </c>
      <c r="I3" s="61" t="s">
        <v>24</v>
      </c>
      <c r="J3" s="61" t="s">
        <v>25</v>
      </c>
      <c r="K3" s="59" t="s">
        <v>5</v>
      </c>
      <c r="L3" s="62" t="s">
        <v>6</v>
      </c>
      <c r="M3" s="64" t="s">
        <v>50</v>
      </c>
    </row>
    <row r="4" spans="1:13" s="5" customFormat="1" ht="26.25" customHeight="1">
      <c r="A4" s="67"/>
      <c r="B4" s="60"/>
      <c r="C4" s="60"/>
      <c r="D4" s="60"/>
      <c r="E4" s="60"/>
      <c r="F4" s="60"/>
      <c r="G4" s="60"/>
      <c r="H4" s="60"/>
      <c r="I4" s="60"/>
      <c r="J4" s="60"/>
      <c r="K4" s="60"/>
      <c r="L4" s="63"/>
      <c r="M4" s="65"/>
    </row>
    <row r="5" spans="1:13" s="5" customFormat="1" ht="21.75" customHeight="1">
      <c r="A5" s="36">
        <v>4</v>
      </c>
      <c r="B5" s="39">
        <f>SUM('4月'!C37)</f>
        <v>0</v>
      </c>
      <c r="C5" s="38">
        <f>SUM('4月'!D37)</f>
        <v>0</v>
      </c>
      <c r="D5" s="38">
        <f>SUM('4月'!F37)</f>
        <v>0</v>
      </c>
      <c r="E5" s="38">
        <f>SUM('4月'!H37)</f>
        <v>0</v>
      </c>
      <c r="F5" s="38">
        <f>SUM('4月'!J37)</f>
        <v>0</v>
      </c>
      <c r="G5" s="38">
        <f>SUM('4月'!L37)</f>
        <v>0</v>
      </c>
      <c r="H5" s="38">
        <f>SUM('4月'!N37)</f>
        <v>0</v>
      </c>
      <c r="I5" s="38">
        <f>SUM('4月'!P37)</f>
        <v>0</v>
      </c>
      <c r="J5" s="38">
        <f>SUM('4月'!R37)</f>
        <v>0</v>
      </c>
      <c r="K5" s="38">
        <f>SUM('4月'!T37)</f>
        <v>0</v>
      </c>
      <c r="L5" s="54">
        <f aca="true" t="shared" si="0" ref="L5:L17">SUM(C5:K5)</f>
        <v>0</v>
      </c>
      <c r="M5" s="55">
        <f>SUM(B5-L5)</f>
        <v>0</v>
      </c>
    </row>
    <row r="6" spans="1:13" ht="21.75" customHeight="1">
      <c r="A6" s="37">
        <v>5</v>
      </c>
      <c r="B6" s="40">
        <f>SUM('5月'!C37)</f>
        <v>0</v>
      </c>
      <c r="C6" s="45">
        <f>SUM('5月'!D37)</f>
        <v>46997</v>
      </c>
      <c r="D6" s="45">
        <f>SUM('5月'!F37)</f>
        <v>1182</v>
      </c>
      <c r="E6" s="45">
        <f>SUM('5月'!H37)</f>
        <v>194</v>
      </c>
      <c r="F6" s="45">
        <f>SUM('5月'!J37)</f>
        <v>22719</v>
      </c>
      <c r="G6" s="45">
        <f>SUM('5月'!L37)</f>
        <v>0</v>
      </c>
      <c r="H6" s="45">
        <f>SUM('5月'!N37)</f>
        <v>0</v>
      </c>
      <c r="I6" s="47">
        <f>SUM('5月'!P37)</f>
        <v>54102</v>
      </c>
      <c r="J6" s="45">
        <f>SUM('5月'!R37)</f>
        <v>29293</v>
      </c>
      <c r="K6" s="45">
        <f>SUM('5月'!T37)</f>
        <v>0</v>
      </c>
      <c r="L6" s="46">
        <f t="shared" si="0"/>
        <v>154487</v>
      </c>
      <c r="M6" s="53">
        <f>SUM(M5+B6-L6)</f>
        <v>-154487</v>
      </c>
    </row>
    <row r="7" spans="1:13" ht="21.75" customHeight="1">
      <c r="A7" s="37">
        <v>6</v>
      </c>
      <c r="B7" s="40">
        <f>SUM('6月'!C37)</f>
        <v>500000</v>
      </c>
      <c r="C7" s="45">
        <f>SUM('6月'!D37)</f>
        <v>41226</v>
      </c>
      <c r="D7" s="45">
        <f>SUM('6月'!F37)</f>
        <v>1834</v>
      </c>
      <c r="E7" s="45">
        <f>SUM('6月'!H37)</f>
        <v>6372</v>
      </c>
      <c r="F7" s="45">
        <f>SUM('6月'!J37)</f>
        <v>888</v>
      </c>
      <c r="G7" s="45">
        <f>SUM('6月'!L37)</f>
        <v>0</v>
      </c>
      <c r="H7" s="45">
        <f>SUM('6月'!N37)</f>
        <v>0</v>
      </c>
      <c r="I7" s="45">
        <f>SUM('6月'!P37)</f>
        <v>213987</v>
      </c>
      <c r="J7" s="45">
        <f>SUM('6月'!R37)</f>
        <v>62782</v>
      </c>
      <c r="K7" s="45">
        <f>SUM('6月'!T37)</f>
        <v>71742</v>
      </c>
      <c r="L7" s="46">
        <f t="shared" si="0"/>
        <v>398831</v>
      </c>
      <c r="M7" s="53">
        <f>SUM(M6+B7-L7)</f>
        <v>-53318</v>
      </c>
    </row>
    <row r="8" spans="1:13" ht="21.75" customHeight="1">
      <c r="A8" s="37">
        <v>7</v>
      </c>
      <c r="B8" s="40">
        <f>SUM('7月'!C37)</f>
        <v>500000</v>
      </c>
      <c r="C8" s="45">
        <f>SUM('7月'!D37)</f>
        <v>77886</v>
      </c>
      <c r="D8" s="45">
        <f>SUM('7月'!F37)</f>
        <v>7134</v>
      </c>
      <c r="E8" s="45">
        <f>SUM('7月'!H37)</f>
        <v>289687</v>
      </c>
      <c r="F8" s="45">
        <f>SUM('7月'!J37)</f>
        <v>31472</v>
      </c>
      <c r="G8" s="45">
        <f>SUM('7月'!L37)</f>
        <v>0</v>
      </c>
      <c r="H8" s="45">
        <f>SUM('7月'!N37)</f>
        <v>0</v>
      </c>
      <c r="I8" s="45">
        <f>SUM('7月'!P37)</f>
        <v>20139</v>
      </c>
      <c r="J8" s="45">
        <f>SUM('7月'!R37)</f>
        <v>41466</v>
      </c>
      <c r="K8" s="45">
        <f>SUM('7月'!T37)</f>
        <v>58031</v>
      </c>
      <c r="L8" s="46">
        <f t="shared" si="0"/>
        <v>525815</v>
      </c>
      <c r="M8" s="53">
        <f aca="true" t="shared" si="1" ref="M8:M17">SUM(M7+B8-L8)</f>
        <v>-79133</v>
      </c>
    </row>
    <row r="9" spans="1:13" ht="21.75" customHeight="1">
      <c r="A9" s="37">
        <v>8</v>
      </c>
      <c r="B9" s="40">
        <f>SUM('8月'!C37)</f>
        <v>200000</v>
      </c>
      <c r="C9" s="45">
        <f>SUM('8月'!D37)</f>
        <v>46600</v>
      </c>
      <c r="D9" s="45">
        <f>SUM('8月'!F37)</f>
        <v>1006</v>
      </c>
      <c r="E9" s="45">
        <f>SUM('8月'!H37)</f>
        <v>497</v>
      </c>
      <c r="F9" s="45">
        <f>SUM('8月'!J37)</f>
        <v>133730</v>
      </c>
      <c r="G9" s="45">
        <f>SUM('8月'!L37)</f>
        <v>0</v>
      </c>
      <c r="H9" s="45">
        <f>SUM('8月'!N37)</f>
        <v>0</v>
      </c>
      <c r="I9" s="45">
        <f>SUM('8月'!P37)</f>
        <v>15787</v>
      </c>
      <c r="J9" s="45">
        <f>SUM('8月'!R37)</f>
        <v>25606</v>
      </c>
      <c r="K9" s="45">
        <f>SUM('8月'!T37)</f>
        <v>51249</v>
      </c>
      <c r="L9" s="46">
        <f t="shared" si="0"/>
        <v>274475</v>
      </c>
      <c r="M9" s="53">
        <f t="shared" si="1"/>
        <v>-153608</v>
      </c>
    </row>
    <row r="10" spans="1:13" ht="21.75" customHeight="1">
      <c r="A10" s="37">
        <v>9</v>
      </c>
      <c r="B10" s="40">
        <f>SUM('9月'!C37)</f>
        <v>0</v>
      </c>
      <c r="C10" s="45">
        <f>SUM('9月'!D37)</f>
        <v>22387</v>
      </c>
      <c r="D10" s="45">
        <f>SUM('9月'!F37)</f>
        <v>0</v>
      </c>
      <c r="E10" s="45">
        <f>SUM('9月'!H37)</f>
        <v>0</v>
      </c>
      <c r="F10" s="45">
        <f>SUM('9月'!J37)</f>
        <v>0</v>
      </c>
      <c r="G10" s="45">
        <f>SUM('9月'!L37)</f>
        <v>0</v>
      </c>
      <c r="H10" s="45">
        <f>SUM('9月'!N37)</f>
        <v>0</v>
      </c>
      <c r="I10" s="45">
        <f>SUM('9月'!P37)</f>
        <v>11439</v>
      </c>
      <c r="J10" s="45">
        <f>SUM('9月'!R37)</f>
        <v>17454</v>
      </c>
      <c r="K10" s="45">
        <f>SUM('9月'!T37)</f>
        <v>52157</v>
      </c>
      <c r="L10" s="46">
        <f t="shared" si="0"/>
        <v>103437</v>
      </c>
      <c r="M10" s="53">
        <f t="shared" si="1"/>
        <v>-257045</v>
      </c>
    </row>
    <row r="11" spans="1:13" ht="21.75" customHeight="1">
      <c r="A11" s="37">
        <v>10</v>
      </c>
      <c r="B11" s="40">
        <f>SUM('10月'!C37)</f>
        <v>468000</v>
      </c>
      <c r="C11" s="45">
        <f>SUM('10月'!D37)</f>
        <v>10978</v>
      </c>
      <c r="D11" s="45">
        <f>SUM('10月'!F37)</f>
        <v>0</v>
      </c>
      <c r="E11" s="45">
        <f>SUM('10月'!H37)</f>
        <v>7650</v>
      </c>
      <c r="F11" s="45">
        <f>SUM('10月'!J37)</f>
        <v>0</v>
      </c>
      <c r="G11" s="45">
        <f>SUM('10月'!L37)</f>
        <v>0</v>
      </c>
      <c r="H11" s="45">
        <f>SUM('10月'!N37)</f>
        <v>0</v>
      </c>
      <c r="I11" s="45">
        <f>SUM('10月'!P37)</f>
        <v>11639</v>
      </c>
      <c r="J11" s="45">
        <f>SUM('10月'!R37)</f>
        <v>33470</v>
      </c>
      <c r="K11" s="45">
        <f>SUM('10月'!T37)</f>
        <v>46344</v>
      </c>
      <c r="L11" s="46">
        <f t="shared" si="0"/>
        <v>110081</v>
      </c>
      <c r="M11" s="53">
        <f t="shared" si="1"/>
        <v>100874</v>
      </c>
    </row>
    <row r="12" spans="1:13" ht="21.75" customHeight="1">
      <c r="A12" s="37">
        <v>11</v>
      </c>
      <c r="B12" s="40">
        <f>SUM('11月'!C37)</f>
        <v>0</v>
      </c>
      <c r="C12" s="45">
        <f>SUM('11月'!D37)</f>
        <v>4168</v>
      </c>
      <c r="D12" s="45">
        <f>SUM('11月'!F37)</f>
        <v>1102</v>
      </c>
      <c r="E12" s="45">
        <f>SUM('11月'!H37)</f>
        <v>1561</v>
      </c>
      <c r="F12" s="45">
        <f>SUM('11月'!J37)</f>
        <v>3240</v>
      </c>
      <c r="G12" s="45">
        <f>SUM('11月'!L37)</f>
        <v>0</v>
      </c>
      <c r="H12" s="45">
        <f>SUM('11月'!N37)</f>
        <v>0</v>
      </c>
      <c r="I12" s="45">
        <f>SUM('11月'!P37)</f>
        <v>16839</v>
      </c>
      <c r="J12" s="45">
        <f>SUM('11月'!R37)</f>
        <v>25138</v>
      </c>
      <c r="K12" s="45">
        <f>SUM('11月'!T37)</f>
        <v>50058</v>
      </c>
      <c r="L12" s="46">
        <f t="shared" si="0"/>
        <v>102106</v>
      </c>
      <c r="M12" s="53">
        <f t="shared" si="1"/>
        <v>-1232</v>
      </c>
    </row>
    <row r="13" spans="1:13" ht="21.75" customHeight="1">
      <c r="A13" s="37">
        <v>12</v>
      </c>
      <c r="B13" s="40">
        <f>SUM('12月'!C37)</f>
        <v>400000</v>
      </c>
      <c r="C13" s="45">
        <f>SUM('12月'!D37)</f>
        <v>6559</v>
      </c>
      <c r="D13" s="45">
        <f>SUM('12月'!F37)</f>
        <v>3079</v>
      </c>
      <c r="E13" s="45">
        <f>SUM('12月'!H37)</f>
        <v>0</v>
      </c>
      <c r="F13" s="45">
        <f>SUM('12月'!J37)</f>
        <v>1805</v>
      </c>
      <c r="G13" s="45">
        <f>SUM('12月'!L37)</f>
        <v>0</v>
      </c>
      <c r="H13" s="45">
        <f>SUM('12月'!N37)</f>
        <v>0</v>
      </c>
      <c r="I13" s="45">
        <f>SUM('12月'!P37)</f>
        <v>111940</v>
      </c>
      <c r="J13" s="45">
        <f>SUM('12月'!R37)</f>
        <v>62703</v>
      </c>
      <c r="K13" s="45">
        <f>SUM('12月'!T37)</f>
        <v>134476</v>
      </c>
      <c r="L13" s="46">
        <f t="shared" si="0"/>
        <v>320562</v>
      </c>
      <c r="M13" s="53">
        <f t="shared" si="1"/>
        <v>78206</v>
      </c>
    </row>
    <row r="14" spans="1:13" ht="21.75" customHeight="1">
      <c r="A14" s="37">
        <v>1</v>
      </c>
      <c r="B14" s="40">
        <f>SUM('1月'!C37)</f>
        <v>0</v>
      </c>
      <c r="C14" s="45">
        <f>SUM('1月'!D37)</f>
        <v>4465</v>
      </c>
      <c r="D14" s="45">
        <f>SUM('1月'!F37)</f>
        <v>0</v>
      </c>
      <c r="E14" s="45">
        <f>SUM('1月'!H37)</f>
        <v>865</v>
      </c>
      <c r="F14" s="45">
        <f>SUM('1月'!J37)</f>
        <v>6727</v>
      </c>
      <c r="G14" s="45">
        <f>SUM('1月'!L37)</f>
        <v>0</v>
      </c>
      <c r="H14" s="45">
        <f>SUM('1月'!N37)</f>
        <v>0</v>
      </c>
      <c r="I14" s="47">
        <f>SUM('1月'!P37)</f>
        <v>12236</v>
      </c>
      <c r="J14" s="45">
        <f>SUM('1月'!R37)</f>
        <v>6668</v>
      </c>
      <c r="K14" s="45">
        <f>SUM('1月'!T37)</f>
        <v>0</v>
      </c>
      <c r="L14" s="46">
        <f t="shared" si="0"/>
        <v>30961</v>
      </c>
      <c r="M14" s="53">
        <f t="shared" si="1"/>
        <v>47245</v>
      </c>
    </row>
    <row r="15" spans="1:13" ht="21.75" customHeight="1">
      <c r="A15" s="37">
        <v>2</v>
      </c>
      <c r="B15" s="40">
        <f>SUM('2月'!C37)</f>
        <v>0</v>
      </c>
      <c r="C15" s="45">
        <f>SUM('2月'!D37)</f>
        <v>15070</v>
      </c>
      <c r="D15" s="45">
        <f>SUM('2月'!F37)</f>
        <v>1871</v>
      </c>
      <c r="E15" s="45">
        <f>SUM('2月'!H37)</f>
        <v>0</v>
      </c>
      <c r="F15" s="45">
        <f>SUM('2月'!J37)</f>
        <v>0</v>
      </c>
      <c r="G15" s="45">
        <f>SUM('2月'!L37)</f>
        <v>0</v>
      </c>
      <c r="H15" s="45">
        <f>SUM('2月'!N37)</f>
        <v>0</v>
      </c>
      <c r="I15" s="45">
        <f>SUM('2月'!P37)</f>
        <v>22683</v>
      </c>
      <c r="J15" s="45">
        <f>SUM('2月'!R37)</f>
        <v>46377</v>
      </c>
      <c r="K15" s="45">
        <f>SUM('2月'!T37)</f>
        <v>47636</v>
      </c>
      <c r="L15" s="46">
        <f t="shared" si="0"/>
        <v>133637</v>
      </c>
      <c r="M15" s="53">
        <f t="shared" si="1"/>
        <v>-86392</v>
      </c>
    </row>
    <row r="16" spans="1:13" ht="21.75" customHeight="1">
      <c r="A16" s="37">
        <v>3</v>
      </c>
      <c r="B16" s="40">
        <f>SUM('3月'!C37)</f>
        <v>836055</v>
      </c>
      <c r="C16" s="45">
        <f>SUM('3月'!D37)</f>
        <v>2819</v>
      </c>
      <c r="D16" s="45">
        <f>SUM('3月'!F37)</f>
        <v>925</v>
      </c>
      <c r="E16" s="45">
        <f>SUM('3月'!H37)</f>
        <v>58104</v>
      </c>
      <c r="F16" s="45">
        <f>SUM('3月'!J37)</f>
        <v>910</v>
      </c>
      <c r="G16" s="45">
        <f>SUM('3月'!L37)</f>
        <v>0</v>
      </c>
      <c r="H16" s="45">
        <f>SUM('3月'!N37)</f>
        <v>0</v>
      </c>
      <c r="I16" s="45">
        <f>SUM('3月'!P37)</f>
        <v>17199</v>
      </c>
      <c r="J16" s="45">
        <f>SUM('3月'!R37)</f>
        <v>68163</v>
      </c>
      <c r="K16" s="45">
        <f>SUM('3月'!T37)</f>
        <v>40753</v>
      </c>
      <c r="L16" s="46">
        <f t="shared" si="0"/>
        <v>188873</v>
      </c>
      <c r="M16" s="53">
        <f t="shared" si="1"/>
        <v>560790</v>
      </c>
    </row>
    <row r="17" spans="1:13" ht="21.75" customHeight="1">
      <c r="A17" s="37">
        <v>4</v>
      </c>
      <c r="B17" s="40">
        <f>SUM('翌4月'!C37)</f>
        <v>0</v>
      </c>
      <c r="C17" s="45">
        <f>SUM('翌4月'!D37)</f>
        <v>0</v>
      </c>
      <c r="D17" s="45">
        <f>SUM('翌4月'!F37)</f>
        <v>0</v>
      </c>
      <c r="E17" s="45">
        <f>SUM('翌4月'!H37)</f>
        <v>280266</v>
      </c>
      <c r="F17" s="45">
        <f>SUM('翌4月'!J37)</f>
        <v>0</v>
      </c>
      <c r="G17" s="45">
        <f>SUM('翌4月'!L37)</f>
        <v>0</v>
      </c>
      <c r="H17" s="45">
        <f>SUM('翌4月'!N37)</f>
        <v>0</v>
      </c>
      <c r="I17" s="45">
        <f>SUM('翌4月'!P37)</f>
        <v>0</v>
      </c>
      <c r="J17" s="45">
        <f>SUM('翌4月'!R37)</f>
        <v>55953</v>
      </c>
      <c r="K17" s="45">
        <f>SUM('翌4月'!T37)</f>
        <v>44366</v>
      </c>
      <c r="L17" s="46">
        <f t="shared" si="0"/>
        <v>380585</v>
      </c>
      <c r="M17" s="53">
        <f t="shared" si="1"/>
        <v>180205</v>
      </c>
    </row>
    <row r="18" spans="1:13" ht="21.75" customHeight="1">
      <c r="A18" s="48" t="s">
        <v>52</v>
      </c>
      <c r="B18" s="49">
        <f aca="true" t="shared" si="2" ref="B18:K18">SUM(B5:B17)</f>
        <v>2904055</v>
      </c>
      <c r="C18" s="50">
        <f t="shared" si="2"/>
        <v>279155</v>
      </c>
      <c r="D18" s="50">
        <f>SUM(D5:D17)</f>
        <v>18133</v>
      </c>
      <c r="E18" s="50">
        <f t="shared" si="2"/>
        <v>645196</v>
      </c>
      <c r="F18" s="50">
        <f t="shared" si="2"/>
        <v>201491</v>
      </c>
      <c r="G18" s="50">
        <f t="shared" si="2"/>
        <v>0</v>
      </c>
      <c r="H18" s="50">
        <f t="shared" si="2"/>
        <v>0</v>
      </c>
      <c r="I18" s="51">
        <f t="shared" si="2"/>
        <v>507990</v>
      </c>
      <c r="J18" s="50">
        <f>SUM(J5:J17)</f>
        <v>475073</v>
      </c>
      <c r="K18" s="50">
        <f t="shared" si="2"/>
        <v>596812</v>
      </c>
      <c r="L18" s="52">
        <f>SUM(L5:L17)</f>
        <v>2723850</v>
      </c>
      <c r="M18" s="53">
        <f>SUM(B18-L18)</f>
        <v>180205</v>
      </c>
    </row>
  </sheetData>
  <sheetProtection/>
  <mergeCells count="13">
    <mergeCell ref="D3:D4"/>
    <mergeCell ref="E3:E4"/>
    <mergeCell ref="F3:F4"/>
    <mergeCell ref="G3:G4"/>
    <mergeCell ref="A3:A4"/>
    <mergeCell ref="C3:C4"/>
    <mergeCell ref="B3:B4"/>
    <mergeCell ref="K3:K4"/>
    <mergeCell ref="H3:H4"/>
    <mergeCell ref="I3:I4"/>
    <mergeCell ref="J3:J4"/>
    <mergeCell ref="L3:L4"/>
    <mergeCell ref="M3:M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2" sqref="N22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6992187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4.5" style="1" customWidth="1"/>
    <col min="12" max="12" width="11.8984375" style="1" customWidth="1"/>
    <col min="13" max="13" width="3" style="1" customWidth="1"/>
    <col min="14" max="14" width="11.8984375" style="1" customWidth="1"/>
    <col min="15" max="15" width="3" style="1" customWidth="1"/>
    <col min="16" max="16" width="11.8984375" style="1" customWidth="1"/>
    <col min="17" max="17" width="4.59765625" style="1" customWidth="1"/>
    <col min="18" max="18" width="11.8984375" style="1" customWidth="1"/>
    <col min="19" max="19" width="4.69921875" style="1" customWidth="1"/>
    <col min="20" max="20" width="11.8984375" style="1" customWidth="1"/>
    <col min="21" max="21" width="4.6992187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30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SUM('11月'!W37)</f>
        <v>-1232</v>
      </c>
    </row>
    <row r="6" spans="1:23" ht="15" customHeight="1">
      <c r="A6" s="7">
        <v>1</v>
      </c>
      <c r="B6" s="8" t="s">
        <v>11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>
        <v>17770</v>
      </c>
      <c r="S6" s="58" t="s">
        <v>220</v>
      </c>
      <c r="T6" s="10"/>
      <c r="U6" s="10"/>
      <c r="V6" s="23">
        <f>D6+F6+H6+J6+L6+N6+P6+R6+T6</f>
        <v>17770</v>
      </c>
      <c r="W6" s="23">
        <f>SUM(W5+C6-V6)</f>
        <v>-19002</v>
      </c>
    </row>
    <row r="7" spans="1:23" ht="15" customHeight="1">
      <c r="A7" s="7">
        <v>2</v>
      </c>
      <c r="B7" s="8" t="s">
        <v>12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-19002</v>
      </c>
    </row>
    <row r="8" spans="1:23" ht="15" customHeight="1">
      <c r="A8" s="7">
        <v>3</v>
      </c>
      <c r="B8" s="8" t="s">
        <v>13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-19002</v>
      </c>
    </row>
    <row r="9" spans="1:23" ht="15" customHeight="1">
      <c r="A9" s="7">
        <v>4</v>
      </c>
      <c r="B9" s="8" t="s">
        <v>14</v>
      </c>
      <c r="C9" s="9">
        <v>200000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1941</v>
      </c>
      <c r="S9" s="58" t="s">
        <v>221</v>
      </c>
      <c r="T9" s="10"/>
      <c r="U9" s="10"/>
      <c r="V9" s="23">
        <f t="shared" si="0"/>
        <v>1941</v>
      </c>
      <c r="W9" s="23">
        <f t="shared" si="1"/>
        <v>179057</v>
      </c>
    </row>
    <row r="10" spans="1:23" ht="15" customHeight="1">
      <c r="A10" s="7">
        <v>5</v>
      </c>
      <c r="B10" s="8" t="s">
        <v>15</v>
      </c>
      <c r="C10" s="9"/>
      <c r="D10" s="19"/>
      <c r="E10" s="19"/>
      <c r="F10" s="19">
        <v>1706</v>
      </c>
      <c r="G10" s="56" t="s">
        <v>122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50603</v>
      </c>
      <c r="U10" s="58" t="s">
        <v>249</v>
      </c>
      <c r="V10" s="23">
        <f t="shared" si="0"/>
        <v>52309</v>
      </c>
      <c r="W10" s="23">
        <f t="shared" si="1"/>
        <v>126748</v>
      </c>
    </row>
    <row r="11" spans="1:23" ht="15" customHeight="1">
      <c r="A11" s="7">
        <v>6</v>
      </c>
      <c r="B11" s="8" t="s">
        <v>0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126748</v>
      </c>
    </row>
    <row r="12" spans="1:23" ht="15" customHeight="1">
      <c r="A12" s="7">
        <v>7</v>
      </c>
      <c r="B12" s="8" t="s">
        <v>10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>
        <v>2097</v>
      </c>
      <c r="S12" s="58" t="s">
        <v>222</v>
      </c>
      <c r="T12" s="10"/>
      <c r="U12" s="10"/>
      <c r="V12" s="23">
        <f t="shared" si="0"/>
        <v>2097</v>
      </c>
      <c r="W12" s="23">
        <f t="shared" si="1"/>
        <v>124651</v>
      </c>
    </row>
    <row r="13" spans="1:23" ht="15" customHeight="1">
      <c r="A13" s="7">
        <v>8</v>
      </c>
      <c r="B13" s="8" t="s">
        <v>11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124651</v>
      </c>
    </row>
    <row r="14" spans="1:23" ht="15" customHeight="1">
      <c r="A14" s="7">
        <v>9</v>
      </c>
      <c r="B14" s="8" t="s">
        <v>12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124651</v>
      </c>
    </row>
    <row r="15" spans="1:23" ht="15" customHeight="1">
      <c r="A15" s="7">
        <v>10</v>
      </c>
      <c r="B15" s="8" t="s">
        <v>13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124651</v>
      </c>
    </row>
    <row r="16" spans="1:23" ht="15" customHeight="1">
      <c r="A16" s="7">
        <v>11</v>
      </c>
      <c r="B16" s="8" t="s">
        <v>14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124651</v>
      </c>
    </row>
    <row r="17" spans="1:23" ht="15" customHeight="1">
      <c r="A17" s="7">
        <v>12</v>
      </c>
      <c r="B17" s="8" t="s">
        <v>15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124651</v>
      </c>
    </row>
    <row r="18" spans="1:23" ht="15" customHeight="1">
      <c r="A18" s="7">
        <v>13</v>
      </c>
      <c r="B18" s="8" t="s">
        <v>0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124651</v>
      </c>
    </row>
    <row r="19" spans="1:23" ht="15" customHeight="1">
      <c r="A19" s="7">
        <v>14</v>
      </c>
      <c r="B19" s="8" t="s">
        <v>10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>
        <v>30000</v>
      </c>
      <c r="U19" s="58" t="s">
        <v>250</v>
      </c>
      <c r="V19" s="23">
        <f t="shared" si="0"/>
        <v>30000</v>
      </c>
      <c r="W19" s="23">
        <f t="shared" si="1"/>
        <v>94651</v>
      </c>
    </row>
    <row r="20" spans="1:23" ht="15" customHeight="1">
      <c r="A20" s="7">
        <v>15</v>
      </c>
      <c r="B20" s="8" t="s">
        <v>11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94651</v>
      </c>
    </row>
    <row r="21" spans="1:23" ht="15" customHeight="1">
      <c r="A21" s="7">
        <v>16</v>
      </c>
      <c r="B21" s="8" t="s">
        <v>12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2200</v>
      </c>
      <c r="Q21" s="56" t="s">
        <v>180</v>
      </c>
      <c r="R21" s="19"/>
      <c r="S21" s="10"/>
      <c r="T21" s="10"/>
      <c r="U21" s="10"/>
      <c r="V21" s="23">
        <f t="shared" si="0"/>
        <v>2200</v>
      </c>
      <c r="W21" s="23">
        <f t="shared" si="1"/>
        <v>92451</v>
      </c>
    </row>
    <row r="22" spans="1:23" ht="15" customHeight="1">
      <c r="A22" s="7">
        <v>17</v>
      </c>
      <c r="B22" s="8" t="s">
        <v>13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92451</v>
      </c>
    </row>
    <row r="23" spans="1:23" ht="15" customHeight="1">
      <c r="A23" s="7">
        <v>18</v>
      </c>
      <c r="B23" s="8" t="s">
        <v>14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16560</v>
      </c>
      <c r="S23" s="58" t="s">
        <v>223</v>
      </c>
      <c r="T23" s="10"/>
      <c r="U23" s="10"/>
      <c r="V23" s="23">
        <f t="shared" si="0"/>
        <v>16560</v>
      </c>
      <c r="W23" s="23">
        <f t="shared" si="1"/>
        <v>75891</v>
      </c>
    </row>
    <row r="24" spans="1:23" ht="15" customHeight="1">
      <c r="A24" s="7">
        <v>19</v>
      </c>
      <c r="B24" s="8" t="s">
        <v>15</v>
      </c>
      <c r="C24" s="9"/>
      <c r="D24" s="19"/>
      <c r="E24" s="19"/>
      <c r="F24" s="19">
        <v>1373</v>
      </c>
      <c r="G24" s="56" t="s">
        <v>123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1373</v>
      </c>
      <c r="W24" s="23">
        <f t="shared" si="1"/>
        <v>74518</v>
      </c>
    </row>
    <row r="25" spans="1:23" ht="15" customHeight="1">
      <c r="A25" s="7">
        <v>20</v>
      </c>
      <c r="B25" s="8" t="s">
        <v>0</v>
      </c>
      <c r="C25" s="9"/>
      <c r="D25" s="19">
        <v>6559</v>
      </c>
      <c r="E25" s="56" t="s">
        <v>101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6559</v>
      </c>
      <c r="W25" s="23">
        <f t="shared" si="1"/>
        <v>67959</v>
      </c>
    </row>
    <row r="26" spans="1:23" ht="15" customHeight="1">
      <c r="A26" s="7">
        <v>21</v>
      </c>
      <c r="B26" s="8" t="s">
        <v>10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67959</v>
      </c>
    </row>
    <row r="27" spans="1:23" ht="15" customHeight="1">
      <c r="A27" s="7">
        <v>22</v>
      </c>
      <c r="B27" s="8" t="s">
        <v>11</v>
      </c>
      <c r="C27" s="9"/>
      <c r="D27" s="19"/>
      <c r="E27" s="19"/>
      <c r="F27" s="19"/>
      <c r="G27" s="19"/>
      <c r="H27" s="19"/>
      <c r="I27" s="19"/>
      <c r="J27" s="19">
        <v>1080</v>
      </c>
      <c r="K27" s="56" t="s">
        <v>160</v>
      </c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1080</v>
      </c>
      <c r="W27" s="23">
        <f t="shared" si="1"/>
        <v>66879</v>
      </c>
    </row>
    <row r="28" spans="1:23" ht="15" customHeight="1">
      <c r="A28" s="7">
        <v>23</v>
      </c>
      <c r="B28" s="8" t="s">
        <v>12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66879</v>
      </c>
    </row>
    <row r="29" spans="1:23" ht="15" customHeight="1">
      <c r="A29" s="7">
        <v>24</v>
      </c>
      <c r="B29" s="8" t="s">
        <v>13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v>1965</v>
      </c>
      <c r="S29" s="58" t="s">
        <v>224</v>
      </c>
      <c r="T29" s="10"/>
      <c r="U29" s="10"/>
      <c r="V29" s="23">
        <f t="shared" si="0"/>
        <v>1965</v>
      </c>
      <c r="W29" s="23">
        <f t="shared" si="1"/>
        <v>64914</v>
      </c>
    </row>
    <row r="30" spans="1:23" ht="15" customHeight="1">
      <c r="A30" s="7">
        <v>25</v>
      </c>
      <c r="B30" s="8" t="s">
        <v>14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11439</v>
      </c>
      <c r="Q30" s="56" t="s">
        <v>181</v>
      </c>
      <c r="R30" s="19"/>
      <c r="S30" s="10"/>
      <c r="T30" s="10"/>
      <c r="U30" s="10"/>
      <c r="V30" s="23">
        <f t="shared" si="0"/>
        <v>11439</v>
      </c>
      <c r="W30" s="23">
        <f t="shared" si="1"/>
        <v>53475</v>
      </c>
    </row>
    <row r="31" spans="1:23" ht="15" customHeight="1">
      <c r="A31" s="7">
        <v>26</v>
      </c>
      <c r="B31" s="8" t="s">
        <v>15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53475</v>
      </c>
    </row>
    <row r="32" spans="1:23" ht="15" customHeight="1">
      <c r="A32" s="7">
        <v>27</v>
      </c>
      <c r="B32" s="8" t="s">
        <v>0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53475</v>
      </c>
    </row>
    <row r="33" spans="1:23" ht="15" customHeight="1">
      <c r="A33" s="7">
        <v>28</v>
      </c>
      <c r="B33" s="8" t="s">
        <v>10</v>
      </c>
      <c r="C33" s="9">
        <v>200000</v>
      </c>
      <c r="D33" s="19"/>
      <c r="E33" s="19"/>
      <c r="F33" s="19"/>
      <c r="G33" s="19"/>
      <c r="H33" s="19"/>
      <c r="I33" s="19"/>
      <c r="J33" s="19">
        <v>725</v>
      </c>
      <c r="K33" s="56" t="s">
        <v>161</v>
      </c>
      <c r="L33" s="19"/>
      <c r="M33" s="19"/>
      <c r="N33" s="19"/>
      <c r="O33" s="19"/>
      <c r="P33" s="19">
        <v>98301</v>
      </c>
      <c r="Q33" s="56" t="s">
        <v>182</v>
      </c>
      <c r="R33" s="19">
        <v>22370</v>
      </c>
      <c r="S33" s="58" t="s">
        <v>225</v>
      </c>
      <c r="T33" s="10">
        <v>53873</v>
      </c>
      <c r="U33" s="58" t="s">
        <v>251</v>
      </c>
      <c r="V33" s="23">
        <f t="shared" si="0"/>
        <v>175269</v>
      </c>
      <c r="W33" s="23">
        <f t="shared" si="1"/>
        <v>78206</v>
      </c>
    </row>
    <row r="34" spans="1:23" ht="15" customHeight="1">
      <c r="A34" s="7">
        <v>29</v>
      </c>
      <c r="B34" s="8" t="s">
        <v>11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78206</v>
      </c>
    </row>
    <row r="35" spans="1:23" ht="15" customHeight="1">
      <c r="A35" s="7">
        <v>30</v>
      </c>
      <c r="B35" s="35" t="s">
        <v>38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78206</v>
      </c>
    </row>
    <row r="36" spans="1:23" ht="15" customHeight="1">
      <c r="A36" s="7">
        <v>31</v>
      </c>
      <c r="B36" s="35" t="s">
        <v>33</v>
      </c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78206</v>
      </c>
    </row>
    <row r="37" spans="1:23" ht="15" customHeight="1">
      <c r="A37" s="11" t="s">
        <v>8</v>
      </c>
      <c r="B37" s="12"/>
      <c r="C37" s="27">
        <f>SUM(C6:C36)</f>
        <v>400000</v>
      </c>
      <c r="D37" s="13">
        <f>SUM(D6:D36)</f>
        <v>6559</v>
      </c>
      <c r="E37" s="13"/>
      <c r="F37" s="13">
        <f>SUM(F6:F36)</f>
        <v>3079</v>
      </c>
      <c r="G37" s="13"/>
      <c r="H37" s="13">
        <f>SUM(H6:H36)</f>
        <v>0</v>
      </c>
      <c r="I37" s="13"/>
      <c r="J37" s="13">
        <f>SUM(J6:J36)</f>
        <v>1805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111940</v>
      </c>
      <c r="Q37" s="18"/>
      <c r="R37" s="13">
        <f>SUM(R6:R36)</f>
        <v>62703</v>
      </c>
      <c r="S37" s="13"/>
      <c r="T37" s="13">
        <f>SUM(T6:T36)</f>
        <v>134476</v>
      </c>
      <c r="U37" s="13"/>
      <c r="V37" s="24">
        <f>SUM(V6:V36)</f>
        <v>320562</v>
      </c>
      <c r="W37" s="25">
        <f>SUM(W5+C37-V37)</f>
        <v>78206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" sqref="W2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69921875" style="1" customWidth="1"/>
    <col min="6" max="6" width="11.8984375" style="1" customWidth="1"/>
    <col min="7" max="7" width="3.59765625" style="1" customWidth="1"/>
    <col min="8" max="8" width="11.8984375" style="1" customWidth="1"/>
    <col min="9" max="9" width="4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4.5" style="1" customWidth="1"/>
    <col min="18" max="18" width="11.8984375" style="1" customWidth="1"/>
    <col min="19" max="19" width="4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39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SUM('12月'!W37)</f>
        <v>78206</v>
      </c>
    </row>
    <row r="6" spans="1:23" ht="15" customHeight="1">
      <c r="A6" s="7">
        <v>1</v>
      </c>
      <c r="B6" s="8" t="s">
        <v>14</v>
      </c>
      <c r="C6" s="9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SUM(W5+C6-V6)</f>
        <v>78206</v>
      </c>
    </row>
    <row r="7" spans="1:23" ht="15" customHeight="1">
      <c r="A7" s="7">
        <v>2</v>
      </c>
      <c r="B7" s="8" t="s">
        <v>15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78206</v>
      </c>
    </row>
    <row r="8" spans="1:23" ht="15" customHeight="1">
      <c r="A8" s="7">
        <v>3</v>
      </c>
      <c r="B8" s="8" t="s">
        <v>0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78206</v>
      </c>
    </row>
    <row r="9" spans="1:23" ht="15" customHeight="1">
      <c r="A9" s="7">
        <v>4</v>
      </c>
      <c r="B9" s="8" t="s">
        <v>10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2066</v>
      </c>
      <c r="S9" s="58" t="s">
        <v>226</v>
      </c>
      <c r="T9" s="10"/>
      <c r="U9" s="10"/>
      <c r="V9" s="23">
        <f t="shared" si="0"/>
        <v>2066</v>
      </c>
      <c r="W9" s="23">
        <f t="shared" si="1"/>
        <v>76140</v>
      </c>
    </row>
    <row r="10" spans="1:23" ht="15" customHeight="1">
      <c r="A10" s="7">
        <v>5</v>
      </c>
      <c r="B10" s="8" t="s">
        <v>11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76140</v>
      </c>
    </row>
    <row r="11" spans="1:23" ht="15" customHeight="1">
      <c r="A11" s="7">
        <v>6</v>
      </c>
      <c r="B11" s="8" t="s">
        <v>12</v>
      </c>
      <c r="C11" s="9"/>
      <c r="D11" s="31">
        <v>1825</v>
      </c>
      <c r="E11" s="56" t="s">
        <v>102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1825</v>
      </c>
      <c r="W11" s="23">
        <f t="shared" si="1"/>
        <v>74315</v>
      </c>
    </row>
    <row r="12" spans="1:23" ht="15" customHeight="1">
      <c r="A12" s="7">
        <v>7</v>
      </c>
      <c r="B12" s="8" t="s">
        <v>13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74315</v>
      </c>
    </row>
    <row r="13" spans="1:23" ht="15" customHeight="1">
      <c r="A13" s="7">
        <v>8</v>
      </c>
      <c r="B13" s="8" t="s">
        <v>14</v>
      </c>
      <c r="C13" s="9"/>
      <c r="D13" s="31">
        <v>806</v>
      </c>
      <c r="E13" s="56" t="s">
        <v>103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806</v>
      </c>
      <c r="W13" s="23">
        <f t="shared" si="1"/>
        <v>73509</v>
      </c>
    </row>
    <row r="14" spans="1:23" ht="15" customHeight="1">
      <c r="A14" s="7">
        <v>9</v>
      </c>
      <c r="B14" s="8" t="s">
        <v>15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73509</v>
      </c>
    </row>
    <row r="15" spans="1:23" ht="15" customHeight="1">
      <c r="A15" s="7">
        <v>10</v>
      </c>
      <c r="B15" s="8" t="s">
        <v>0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73509</v>
      </c>
    </row>
    <row r="16" spans="1:23" ht="15" customHeight="1">
      <c r="A16" s="7">
        <v>11</v>
      </c>
      <c r="B16" s="8" t="s">
        <v>10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73509</v>
      </c>
    </row>
    <row r="17" spans="1:23" ht="15" customHeight="1">
      <c r="A17" s="7">
        <v>12</v>
      </c>
      <c r="B17" s="8" t="s">
        <v>11</v>
      </c>
      <c r="C17" s="9"/>
      <c r="D17" s="31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>
        <v>2027</v>
      </c>
      <c r="S17" s="58" t="s">
        <v>227</v>
      </c>
      <c r="T17" s="10"/>
      <c r="U17" s="10"/>
      <c r="V17" s="23">
        <f t="shared" si="0"/>
        <v>2027</v>
      </c>
      <c r="W17" s="23">
        <f t="shared" si="1"/>
        <v>71482</v>
      </c>
    </row>
    <row r="18" spans="1:23" ht="15" customHeight="1">
      <c r="A18" s="7">
        <v>13</v>
      </c>
      <c r="B18" s="8" t="s">
        <v>12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71482</v>
      </c>
    </row>
    <row r="19" spans="1:23" ht="15" customHeight="1">
      <c r="A19" s="7">
        <v>14</v>
      </c>
      <c r="B19" s="8" t="s">
        <v>13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v>800</v>
      </c>
      <c r="Q19" s="56" t="s">
        <v>183</v>
      </c>
      <c r="R19" s="19"/>
      <c r="S19" s="10"/>
      <c r="T19" s="10"/>
      <c r="U19" s="10"/>
      <c r="V19" s="23">
        <f t="shared" si="0"/>
        <v>800</v>
      </c>
      <c r="W19" s="23">
        <f t="shared" si="1"/>
        <v>70682</v>
      </c>
    </row>
    <row r="20" spans="1:23" ht="15" customHeight="1">
      <c r="A20" s="7">
        <v>15</v>
      </c>
      <c r="B20" s="8" t="s">
        <v>14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70682</v>
      </c>
    </row>
    <row r="21" spans="1:23" ht="15" customHeight="1">
      <c r="A21" s="7">
        <v>16</v>
      </c>
      <c r="B21" s="8" t="s">
        <v>15</v>
      </c>
      <c r="C21" s="17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70682</v>
      </c>
    </row>
    <row r="22" spans="1:23" ht="15" customHeight="1">
      <c r="A22" s="7">
        <v>17</v>
      </c>
      <c r="B22" s="8" t="s">
        <v>0</v>
      </c>
      <c r="C22" s="9"/>
      <c r="D22" s="31"/>
      <c r="E22" s="19"/>
      <c r="F22" s="19"/>
      <c r="G22" s="19"/>
      <c r="H22" s="19">
        <v>865</v>
      </c>
      <c r="I22" s="56" t="s">
        <v>137</v>
      </c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865</v>
      </c>
      <c r="W22" s="23">
        <f t="shared" si="1"/>
        <v>69817</v>
      </c>
    </row>
    <row r="23" spans="1:23" ht="15" customHeight="1">
      <c r="A23" s="7">
        <v>18</v>
      </c>
      <c r="B23" s="8" t="s">
        <v>10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69817</v>
      </c>
    </row>
    <row r="24" spans="1:23" ht="15" customHeight="1">
      <c r="A24" s="7">
        <v>19</v>
      </c>
      <c r="B24" s="8" t="s">
        <v>11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69817</v>
      </c>
    </row>
    <row r="25" spans="1:23" ht="15" customHeight="1">
      <c r="A25" s="7">
        <v>20</v>
      </c>
      <c r="B25" s="8" t="s">
        <v>12</v>
      </c>
      <c r="C25" s="9"/>
      <c r="D25" s="31">
        <v>732</v>
      </c>
      <c r="E25" s="56" t="s">
        <v>104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732</v>
      </c>
      <c r="W25" s="23">
        <f t="shared" si="1"/>
        <v>69085</v>
      </c>
    </row>
    <row r="26" spans="1:23" ht="15" customHeight="1">
      <c r="A26" s="7">
        <v>21</v>
      </c>
      <c r="B26" s="8" t="s">
        <v>13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69085</v>
      </c>
    </row>
    <row r="27" spans="1:23" ht="15" customHeight="1">
      <c r="A27" s="7">
        <v>22</v>
      </c>
      <c r="B27" s="8" t="s">
        <v>14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v>2575</v>
      </c>
      <c r="S27" s="58" t="s">
        <v>228</v>
      </c>
      <c r="T27" s="10"/>
      <c r="U27" s="10"/>
      <c r="V27" s="23">
        <f t="shared" si="0"/>
        <v>2575</v>
      </c>
      <c r="W27" s="23">
        <f t="shared" si="1"/>
        <v>66510</v>
      </c>
    </row>
    <row r="28" spans="1:23" ht="15" customHeight="1">
      <c r="A28" s="7">
        <v>23</v>
      </c>
      <c r="B28" s="8" t="s">
        <v>15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66510</v>
      </c>
    </row>
    <row r="29" spans="1:23" ht="15" customHeight="1">
      <c r="A29" s="7">
        <v>24</v>
      </c>
      <c r="B29" s="8" t="s">
        <v>0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66510</v>
      </c>
    </row>
    <row r="30" spans="1:23" ht="15" customHeight="1">
      <c r="A30" s="7">
        <v>25</v>
      </c>
      <c r="B30" s="8" t="s">
        <v>10</v>
      </c>
      <c r="C30" s="9"/>
      <c r="D30" s="3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66510</v>
      </c>
    </row>
    <row r="31" spans="1:23" ht="15" customHeight="1">
      <c r="A31" s="7">
        <v>26</v>
      </c>
      <c r="B31" s="8" t="s">
        <v>11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66510</v>
      </c>
    </row>
    <row r="32" spans="1:23" ht="15" customHeight="1">
      <c r="A32" s="7">
        <v>27</v>
      </c>
      <c r="B32" s="8" t="s">
        <v>12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11436</v>
      </c>
      <c r="Q32" s="56" t="s">
        <v>184</v>
      </c>
      <c r="R32" s="19"/>
      <c r="S32" s="10"/>
      <c r="T32" s="10"/>
      <c r="U32" s="10"/>
      <c r="V32" s="23">
        <f t="shared" si="0"/>
        <v>11436</v>
      </c>
      <c r="W32" s="23">
        <f t="shared" si="1"/>
        <v>55074</v>
      </c>
    </row>
    <row r="33" spans="1:23" ht="15" customHeight="1">
      <c r="A33" s="7">
        <v>28</v>
      </c>
      <c r="B33" s="8" t="s">
        <v>13</v>
      </c>
      <c r="C33" s="9"/>
      <c r="D33" s="31">
        <v>1102</v>
      </c>
      <c r="E33" s="56" t="s">
        <v>105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1102</v>
      </c>
      <c r="W33" s="23">
        <f t="shared" si="1"/>
        <v>53972</v>
      </c>
    </row>
    <row r="34" spans="1:23" ht="15" customHeight="1">
      <c r="A34" s="7">
        <v>29</v>
      </c>
      <c r="B34" s="8" t="s">
        <v>14</v>
      </c>
      <c r="C34" s="9"/>
      <c r="D34" s="31"/>
      <c r="E34" s="19"/>
      <c r="F34" s="19"/>
      <c r="G34" s="30"/>
      <c r="H34" s="19"/>
      <c r="I34" s="19"/>
      <c r="J34" s="19">
        <v>6727</v>
      </c>
      <c r="K34" s="56" t="s">
        <v>162</v>
      </c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6727</v>
      </c>
      <c r="W34" s="23">
        <f t="shared" si="1"/>
        <v>47245</v>
      </c>
    </row>
    <row r="35" spans="1:23" ht="15" customHeight="1">
      <c r="A35" s="7">
        <v>30</v>
      </c>
      <c r="B35" s="35" t="s">
        <v>40</v>
      </c>
      <c r="C35" s="9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47245</v>
      </c>
    </row>
    <row r="36" spans="1:23" ht="15" customHeight="1">
      <c r="A36" s="7">
        <v>31</v>
      </c>
      <c r="B36" s="35" t="s">
        <v>41</v>
      </c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47245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4465</v>
      </c>
      <c r="E37" s="13"/>
      <c r="F37" s="13">
        <f>SUM(F6:F36)</f>
        <v>0</v>
      </c>
      <c r="G37" s="13"/>
      <c r="H37" s="13">
        <f>SUM(H6:H36)</f>
        <v>865</v>
      </c>
      <c r="I37" s="13"/>
      <c r="J37" s="13">
        <f>SUM(J6:J36)</f>
        <v>6727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12236</v>
      </c>
      <c r="Q37" s="18"/>
      <c r="R37" s="13">
        <f>SUM(R6:R36)</f>
        <v>6668</v>
      </c>
      <c r="S37" s="13"/>
      <c r="T37" s="13">
        <f>SUM(T6:T36)</f>
        <v>0</v>
      </c>
      <c r="U37" s="13"/>
      <c r="V37" s="24">
        <f>SUM(V6:V36)</f>
        <v>30961</v>
      </c>
      <c r="W37" s="25">
        <f>SUM(W5+C37-V37)</f>
        <v>47245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2" sqref="R22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9765625" style="1" customWidth="1"/>
    <col min="6" max="6" width="11.8984375" style="1" customWidth="1"/>
    <col min="7" max="7" width="4.69921875" style="1" customWidth="1"/>
    <col min="8" max="8" width="11.8984375" style="1" customWidth="1"/>
    <col min="9" max="9" width="4.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09765625" style="1" customWidth="1"/>
    <col min="14" max="14" width="11.8984375" style="1" customWidth="1"/>
    <col min="15" max="15" width="3" style="1" customWidth="1"/>
    <col min="16" max="16" width="11.8984375" style="1" customWidth="1"/>
    <col min="17" max="17" width="4.69921875" style="1" customWidth="1"/>
    <col min="18" max="18" width="11.8984375" style="1" customWidth="1"/>
    <col min="19" max="19" width="4.59765625" style="1" customWidth="1"/>
    <col min="20" max="20" width="11.8984375" style="1" customWidth="1"/>
    <col min="21" max="21" width="4.6992187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42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SUM('1月'!W37)</f>
        <v>47245</v>
      </c>
    </row>
    <row r="6" spans="1:23" ht="15" customHeight="1">
      <c r="A6" s="7">
        <v>1</v>
      </c>
      <c r="B6" s="8" t="s">
        <v>10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>
        <v>19850</v>
      </c>
      <c r="S6" s="58" t="s">
        <v>229</v>
      </c>
      <c r="T6" s="10"/>
      <c r="U6" s="10"/>
      <c r="V6" s="23">
        <f>D6+F6+H6+J6+L6+N6+P6+R6+T6</f>
        <v>19850</v>
      </c>
      <c r="W6" s="23">
        <f>SUM(W5+C6-V6)</f>
        <v>27395</v>
      </c>
    </row>
    <row r="7" spans="1:23" ht="15" customHeight="1">
      <c r="A7" s="7">
        <v>2</v>
      </c>
      <c r="B7" s="8" t="s">
        <v>11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27395</v>
      </c>
    </row>
    <row r="8" spans="1:23" ht="15" customHeight="1">
      <c r="A8" s="7">
        <v>3</v>
      </c>
      <c r="B8" s="8" t="s">
        <v>12</v>
      </c>
      <c r="C8" s="9"/>
      <c r="D8" s="19">
        <v>732</v>
      </c>
      <c r="E8" s="56" t="s">
        <v>106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>
        <v>47636</v>
      </c>
      <c r="U8" s="58" t="s">
        <v>252</v>
      </c>
      <c r="V8" s="23">
        <f t="shared" si="0"/>
        <v>48368</v>
      </c>
      <c r="W8" s="23">
        <f t="shared" si="1"/>
        <v>-20973</v>
      </c>
    </row>
    <row r="9" spans="1:23" ht="15" customHeight="1">
      <c r="A9" s="7">
        <v>4</v>
      </c>
      <c r="B9" s="8" t="s">
        <v>13</v>
      </c>
      <c r="C9" s="9"/>
      <c r="D9" s="19">
        <v>1199</v>
      </c>
      <c r="E9" s="56" t="s">
        <v>107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1199</v>
      </c>
      <c r="W9" s="23">
        <f t="shared" si="1"/>
        <v>-22172</v>
      </c>
    </row>
    <row r="10" spans="1:23" ht="15" customHeight="1">
      <c r="A10" s="7">
        <v>5</v>
      </c>
      <c r="B10" s="8" t="s">
        <v>14</v>
      </c>
      <c r="C10" s="9"/>
      <c r="D10" s="19">
        <v>6845</v>
      </c>
      <c r="E10" s="56" t="s">
        <v>108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v>800</v>
      </c>
      <c r="Q10" s="56" t="s">
        <v>185</v>
      </c>
      <c r="R10" s="19"/>
      <c r="S10" s="10"/>
      <c r="T10" s="10"/>
      <c r="U10" s="10"/>
      <c r="V10" s="23">
        <f t="shared" si="0"/>
        <v>7645</v>
      </c>
      <c r="W10" s="23">
        <f t="shared" si="1"/>
        <v>-29817</v>
      </c>
    </row>
    <row r="11" spans="1:23" ht="15" customHeight="1">
      <c r="A11" s="7">
        <v>6</v>
      </c>
      <c r="B11" s="8" t="s">
        <v>15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-29817</v>
      </c>
    </row>
    <row r="12" spans="1:23" ht="15" customHeight="1">
      <c r="A12" s="7">
        <v>7</v>
      </c>
      <c r="B12" s="8" t="s">
        <v>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-29817</v>
      </c>
    </row>
    <row r="13" spans="1:23" ht="15" customHeight="1">
      <c r="A13" s="7">
        <v>8</v>
      </c>
      <c r="B13" s="8" t="s">
        <v>10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-29817</v>
      </c>
    </row>
    <row r="14" spans="1:23" ht="15" customHeight="1">
      <c r="A14" s="7">
        <v>9</v>
      </c>
      <c r="B14" s="8" t="s">
        <v>11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-29817</v>
      </c>
    </row>
    <row r="15" spans="1:23" ht="15" customHeight="1">
      <c r="A15" s="7">
        <v>10</v>
      </c>
      <c r="B15" s="8" t="s">
        <v>12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-29817</v>
      </c>
    </row>
    <row r="16" spans="1:23" ht="15" customHeight="1">
      <c r="A16" s="7">
        <v>11</v>
      </c>
      <c r="B16" s="8" t="s">
        <v>13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-29817</v>
      </c>
    </row>
    <row r="17" spans="1:23" ht="15" customHeight="1">
      <c r="A17" s="7">
        <v>12</v>
      </c>
      <c r="B17" s="8" t="s">
        <v>14</v>
      </c>
      <c r="C17" s="9"/>
      <c r="D17" s="19"/>
      <c r="E17" s="19"/>
      <c r="F17" s="19"/>
      <c r="G17" s="19"/>
      <c r="H17" s="19"/>
      <c r="I17" s="57"/>
      <c r="J17" s="19"/>
      <c r="K17" s="19"/>
      <c r="L17" s="19"/>
      <c r="M17" s="19"/>
      <c r="N17" s="19"/>
      <c r="O17" s="19"/>
      <c r="P17" s="19">
        <v>7344</v>
      </c>
      <c r="Q17" s="56" t="s">
        <v>255</v>
      </c>
      <c r="R17" s="19"/>
      <c r="S17" s="10"/>
      <c r="T17" s="10"/>
      <c r="U17" s="10"/>
      <c r="V17" s="23">
        <f t="shared" si="0"/>
        <v>7344</v>
      </c>
      <c r="W17" s="23">
        <f t="shared" si="1"/>
        <v>-37161</v>
      </c>
    </row>
    <row r="18" spans="1:23" ht="15" customHeight="1">
      <c r="A18" s="7">
        <v>13</v>
      </c>
      <c r="B18" s="8" t="s">
        <v>15</v>
      </c>
      <c r="C18" s="9"/>
      <c r="D18" s="19"/>
      <c r="E18" s="19"/>
      <c r="F18" s="19">
        <v>1006</v>
      </c>
      <c r="G18" s="56" t="s">
        <v>124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1006</v>
      </c>
      <c r="W18" s="23">
        <f t="shared" si="1"/>
        <v>-38167</v>
      </c>
    </row>
    <row r="19" spans="1:23" ht="15" customHeight="1">
      <c r="A19" s="7">
        <v>14</v>
      </c>
      <c r="B19" s="8" t="s">
        <v>0</v>
      </c>
      <c r="C19" s="9"/>
      <c r="D19" s="19">
        <v>2727</v>
      </c>
      <c r="E19" s="56" t="s">
        <v>109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2727</v>
      </c>
      <c r="W19" s="23">
        <f t="shared" si="1"/>
        <v>-40894</v>
      </c>
    </row>
    <row r="20" spans="1:23" ht="15" customHeight="1">
      <c r="A20" s="7">
        <v>15</v>
      </c>
      <c r="B20" s="8" t="s">
        <v>10</v>
      </c>
      <c r="C20" s="9"/>
      <c r="D20" s="19">
        <v>1080</v>
      </c>
      <c r="E20" s="56" t="s">
        <v>110</v>
      </c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1080</v>
      </c>
      <c r="W20" s="23">
        <f t="shared" si="1"/>
        <v>-41974</v>
      </c>
    </row>
    <row r="21" spans="1:23" ht="15" customHeight="1">
      <c r="A21" s="7">
        <v>16</v>
      </c>
      <c r="B21" s="8" t="s">
        <v>11</v>
      </c>
      <c r="C21" s="17"/>
      <c r="D21" s="19">
        <v>1080</v>
      </c>
      <c r="E21" s="56" t="s">
        <v>111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1080</v>
      </c>
      <c r="W21" s="23">
        <f t="shared" si="1"/>
        <v>-43054</v>
      </c>
    </row>
    <row r="22" spans="1:23" ht="15" customHeight="1">
      <c r="A22" s="7">
        <v>17</v>
      </c>
      <c r="B22" s="8" t="s">
        <v>12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-43054</v>
      </c>
    </row>
    <row r="23" spans="1:23" ht="15" customHeight="1">
      <c r="A23" s="7">
        <v>18</v>
      </c>
      <c r="B23" s="8" t="s">
        <v>13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-43054</v>
      </c>
    </row>
    <row r="24" spans="1:23" ht="15" customHeight="1">
      <c r="A24" s="7">
        <v>19</v>
      </c>
      <c r="B24" s="8" t="s">
        <v>14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-43054</v>
      </c>
    </row>
    <row r="25" spans="1:23" ht="15" customHeight="1">
      <c r="A25" s="7">
        <v>20</v>
      </c>
      <c r="B25" s="8" t="s">
        <v>15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-43054</v>
      </c>
    </row>
    <row r="26" spans="1:23" ht="15" customHeight="1">
      <c r="A26" s="7">
        <v>21</v>
      </c>
      <c r="B26" s="8" t="s">
        <v>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-43054</v>
      </c>
    </row>
    <row r="27" spans="1:23" ht="15" customHeight="1">
      <c r="A27" s="7">
        <v>22</v>
      </c>
      <c r="B27" s="8" t="s">
        <v>10</v>
      </c>
      <c r="C27" s="9"/>
      <c r="D27" s="19">
        <v>1407</v>
      </c>
      <c r="E27" s="56" t="s">
        <v>112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1407</v>
      </c>
      <c r="W27" s="23">
        <f t="shared" si="1"/>
        <v>-44461</v>
      </c>
    </row>
    <row r="28" spans="1:23" ht="15" customHeight="1">
      <c r="A28" s="7">
        <v>23</v>
      </c>
      <c r="B28" s="8" t="s">
        <v>11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-44461</v>
      </c>
    </row>
    <row r="29" spans="1:23" ht="15" customHeight="1">
      <c r="A29" s="7">
        <v>24</v>
      </c>
      <c r="B29" s="8" t="s">
        <v>12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-44461</v>
      </c>
    </row>
    <row r="30" spans="1:23" ht="15" customHeight="1">
      <c r="A30" s="7">
        <v>25</v>
      </c>
      <c r="B30" s="8" t="s">
        <v>13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11439</v>
      </c>
      <c r="Q30" s="56" t="s">
        <v>186</v>
      </c>
      <c r="R30" s="19">
        <v>22846</v>
      </c>
      <c r="S30" s="58" t="s">
        <v>230</v>
      </c>
      <c r="T30" s="10"/>
      <c r="U30" s="10"/>
      <c r="V30" s="23">
        <f t="shared" si="0"/>
        <v>34285</v>
      </c>
      <c r="W30" s="23">
        <f t="shared" si="1"/>
        <v>-78746</v>
      </c>
    </row>
    <row r="31" spans="1:23" ht="15" customHeight="1">
      <c r="A31" s="7">
        <v>26</v>
      </c>
      <c r="B31" s="8" t="s">
        <v>14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3100</v>
      </c>
      <c r="Q31" s="56" t="s">
        <v>187</v>
      </c>
      <c r="R31" s="19"/>
      <c r="S31" s="10"/>
      <c r="T31" s="10"/>
      <c r="U31" s="10"/>
      <c r="V31" s="23">
        <f t="shared" si="0"/>
        <v>3100</v>
      </c>
      <c r="W31" s="23">
        <f t="shared" si="1"/>
        <v>-81846</v>
      </c>
    </row>
    <row r="32" spans="1:23" ht="15" customHeight="1">
      <c r="A32" s="7">
        <v>27</v>
      </c>
      <c r="B32" s="35" t="s">
        <v>40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-81846</v>
      </c>
    </row>
    <row r="33" spans="1:23" ht="15" customHeight="1">
      <c r="A33" s="7">
        <v>28</v>
      </c>
      <c r="B33" s="35" t="s">
        <v>35</v>
      </c>
      <c r="C33" s="9"/>
      <c r="D33" s="19"/>
      <c r="E33" s="19"/>
      <c r="F33" s="19">
        <v>865</v>
      </c>
      <c r="G33" s="56" t="s">
        <v>125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865</v>
      </c>
      <c r="W33" s="23">
        <f t="shared" si="1"/>
        <v>-82711</v>
      </c>
    </row>
    <row r="34" spans="1:23" ht="15" customHeight="1">
      <c r="A34" s="7">
        <v>29</v>
      </c>
      <c r="B34" s="35" t="s">
        <v>31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3681</v>
      </c>
      <c r="S34" s="58" t="s">
        <v>231</v>
      </c>
      <c r="T34" s="10"/>
      <c r="U34" s="10"/>
      <c r="V34" s="23">
        <f t="shared" si="0"/>
        <v>3681</v>
      </c>
      <c r="W34" s="23">
        <f t="shared" si="1"/>
        <v>-86392</v>
      </c>
    </row>
    <row r="35" spans="1:23" ht="15" customHeight="1">
      <c r="A35" s="7"/>
      <c r="B35" s="8"/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-86392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-86392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15070</v>
      </c>
      <c r="E37" s="13"/>
      <c r="F37" s="13">
        <f>SUM(F6:F36)</f>
        <v>1871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22683</v>
      </c>
      <c r="Q37" s="18"/>
      <c r="R37" s="13">
        <f>SUM(R6:R36)</f>
        <v>46377</v>
      </c>
      <c r="S37" s="13"/>
      <c r="T37" s="13">
        <f>SUM(T6:T36)</f>
        <v>47636</v>
      </c>
      <c r="U37" s="13"/>
      <c r="V37" s="24">
        <f>SUM(V6:V36)</f>
        <v>133637</v>
      </c>
      <c r="W37" s="25">
        <f>SUM(W5+C37-V37)</f>
        <v>-86392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" sqref="U1:U16384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9765625" style="1" customWidth="1"/>
    <col min="6" max="6" width="11.8984375" style="1" customWidth="1"/>
    <col min="7" max="7" width="4.59765625" style="1" customWidth="1"/>
    <col min="8" max="8" width="11.8984375" style="1" customWidth="1"/>
    <col min="9" max="9" width="4.5" style="1" customWidth="1"/>
    <col min="10" max="10" width="11.8984375" style="1" customWidth="1"/>
    <col min="11" max="11" width="4.69921875" style="1" customWidth="1"/>
    <col min="12" max="12" width="11.3984375" style="1" customWidth="1"/>
    <col min="13" max="13" width="2.8984375" style="1" customWidth="1"/>
    <col min="14" max="14" width="11.8984375" style="1" customWidth="1"/>
    <col min="15" max="15" width="3" style="1" customWidth="1"/>
    <col min="16" max="16" width="11.8984375" style="1" customWidth="1"/>
    <col min="17" max="17" width="5" style="1" customWidth="1"/>
    <col min="18" max="18" width="11.8984375" style="1" customWidth="1"/>
    <col min="19" max="19" width="5" style="1" customWidth="1"/>
    <col min="20" max="20" width="11.8984375" style="1" customWidth="1"/>
    <col min="21" max="21" width="5.0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43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SUM('2月'!W37)</f>
        <v>-86392</v>
      </c>
    </row>
    <row r="6" spans="1:23" ht="15" customHeight="1">
      <c r="A6" s="7">
        <v>1</v>
      </c>
      <c r="B6" s="8" t="s">
        <v>11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SUM(W5+C6-V6)</f>
        <v>-86392</v>
      </c>
    </row>
    <row r="7" spans="1:23" ht="15" customHeight="1">
      <c r="A7" s="7">
        <v>2</v>
      </c>
      <c r="B7" s="8" t="s">
        <v>12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-86392</v>
      </c>
    </row>
    <row r="8" spans="1:23" ht="15" customHeight="1">
      <c r="A8" s="7">
        <v>3</v>
      </c>
      <c r="B8" s="8" t="s">
        <v>13</v>
      </c>
      <c r="C8" s="9">
        <v>200000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800</v>
      </c>
      <c r="Q8" s="56" t="s">
        <v>188</v>
      </c>
      <c r="R8" s="19">
        <v>17770</v>
      </c>
      <c r="S8" s="58" t="s">
        <v>232</v>
      </c>
      <c r="T8" s="10"/>
      <c r="U8" s="10"/>
      <c r="V8" s="23">
        <f t="shared" si="0"/>
        <v>18570</v>
      </c>
      <c r="W8" s="23">
        <f t="shared" si="1"/>
        <v>95038</v>
      </c>
    </row>
    <row r="9" spans="1:23" ht="15" customHeight="1">
      <c r="A9" s="7">
        <v>4</v>
      </c>
      <c r="B9" s="8" t="s">
        <v>14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>
        <v>40753</v>
      </c>
      <c r="U9" s="58" t="s">
        <v>253</v>
      </c>
      <c r="V9" s="23">
        <f t="shared" si="0"/>
        <v>40753</v>
      </c>
      <c r="W9" s="23">
        <f t="shared" si="1"/>
        <v>54285</v>
      </c>
    </row>
    <row r="10" spans="1:23" ht="15" customHeight="1">
      <c r="A10" s="7">
        <v>5</v>
      </c>
      <c r="B10" s="8" t="s">
        <v>15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1633</v>
      </c>
      <c r="S10" s="58" t="s">
        <v>233</v>
      </c>
      <c r="T10" s="10"/>
      <c r="U10" s="10"/>
      <c r="V10" s="23">
        <f t="shared" si="0"/>
        <v>1633</v>
      </c>
      <c r="W10" s="23">
        <f t="shared" si="1"/>
        <v>52652</v>
      </c>
    </row>
    <row r="11" spans="1:23" ht="15" customHeight="1">
      <c r="A11" s="7">
        <v>6</v>
      </c>
      <c r="B11" s="8" t="s">
        <v>0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1225</v>
      </c>
      <c r="S11" s="58" t="s">
        <v>234</v>
      </c>
      <c r="T11" s="10"/>
      <c r="U11" s="10"/>
      <c r="V11" s="23">
        <f t="shared" si="0"/>
        <v>1225</v>
      </c>
      <c r="W11" s="23">
        <f t="shared" si="1"/>
        <v>51427</v>
      </c>
    </row>
    <row r="12" spans="1:23" ht="15" customHeight="1">
      <c r="A12" s="7">
        <v>7</v>
      </c>
      <c r="B12" s="8" t="s">
        <v>10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51427</v>
      </c>
    </row>
    <row r="13" spans="1:23" ht="15" customHeight="1">
      <c r="A13" s="7">
        <v>8</v>
      </c>
      <c r="B13" s="8" t="s">
        <v>11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4780</v>
      </c>
      <c r="Q13" s="56" t="s">
        <v>189</v>
      </c>
      <c r="R13" s="19"/>
      <c r="S13" s="10"/>
      <c r="T13" s="10"/>
      <c r="U13" s="10"/>
      <c r="V13" s="23">
        <f t="shared" si="0"/>
        <v>4780</v>
      </c>
      <c r="W13" s="23">
        <f t="shared" si="1"/>
        <v>46647</v>
      </c>
    </row>
    <row r="14" spans="1:23" ht="15" customHeight="1">
      <c r="A14" s="7">
        <v>9</v>
      </c>
      <c r="B14" s="8" t="s">
        <v>12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46647</v>
      </c>
    </row>
    <row r="15" spans="1:23" ht="15" customHeight="1">
      <c r="A15" s="7">
        <v>10</v>
      </c>
      <c r="B15" s="8" t="s">
        <v>13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46647</v>
      </c>
    </row>
    <row r="16" spans="1:23" ht="15" customHeight="1">
      <c r="A16" s="7">
        <v>11</v>
      </c>
      <c r="B16" s="8" t="s">
        <v>14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46647</v>
      </c>
    </row>
    <row r="17" spans="1:23" ht="15" customHeight="1">
      <c r="A17" s="7">
        <v>12</v>
      </c>
      <c r="B17" s="8" t="s">
        <v>15</v>
      </c>
      <c r="C17" s="9"/>
      <c r="D17" s="19"/>
      <c r="E17" s="19"/>
      <c r="F17" s="19">
        <v>925</v>
      </c>
      <c r="G17" s="56" t="s">
        <v>126</v>
      </c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925</v>
      </c>
      <c r="W17" s="23">
        <f t="shared" si="1"/>
        <v>45722</v>
      </c>
    </row>
    <row r="18" spans="1:23" ht="15" customHeight="1">
      <c r="A18" s="7">
        <v>13</v>
      </c>
      <c r="B18" s="8" t="s">
        <v>0</v>
      </c>
      <c r="C18" s="9"/>
      <c r="D18" s="19">
        <v>1325</v>
      </c>
      <c r="E18" s="56" t="s">
        <v>113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1325</v>
      </c>
      <c r="W18" s="23">
        <f t="shared" si="1"/>
        <v>44397</v>
      </c>
    </row>
    <row r="19" spans="1:23" ht="15" customHeight="1">
      <c r="A19" s="7">
        <v>14</v>
      </c>
      <c r="B19" s="8" t="s">
        <v>10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44397</v>
      </c>
    </row>
    <row r="20" spans="1:23" ht="15" customHeight="1">
      <c r="A20" s="7">
        <v>15</v>
      </c>
      <c r="B20" s="8" t="s">
        <v>11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44397</v>
      </c>
    </row>
    <row r="21" spans="1:23" ht="15" customHeight="1">
      <c r="A21" s="7">
        <v>16</v>
      </c>
      <c r="B21" s="8" t="s">
        <v>12</v>
      </c>
      <c r="C21" s="17"/>
      <c r="D21" s="19"/>
      <c r="E21" s="19"/>
      <c r="F21" s="19"/>
      <c r="G21" s="19"/>
      <c r="H21" s="19">
        <v>14904</v>
      </c>
      <c r="I21" s="56" t="s">
        <v>138</v>
      </c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14904</v>
      </c>
      <c r="W21" s="23">
        <f t="shared" si="1"/>
        <v>29493</v>
      </c>
    </row>
    <row r="22" spans="1:23" ht="15" customHeight="1">
      <c r="A22" s="7">
        <v>17</v>
      </c>
      <c r="B22" s="8" t="s">
        <v>13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29493</v>
      </c>
    </row>
    <row r="23" spans="1:23" ht="15" customHeight="1">
      <c r="A23" s="7">
        <v>18</v>
      </c>
      <c r="B23" s="8" t="s">
        <v>14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29493</v>
      </c>
    </row>
    <row r="24" spans="1:23" ht="15" customHeight="1">
      <c r="A24" s="7">
        <v>19</v>
      </c>
      <c r="B24" s="8" t="s">
        <v>15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29493</v>
      </c>
    </row>
    <row r="25" spans="1:23" ht="15" customHeight="1">
      <c r="A25" s="7">
        <v>20</v>
      </c>
      <c r="B25" s="8" t="s">
        <v>0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29493</v>
      </c>
    </row>
    <row r="26" spans="1:23" ht="15" customHeight="1">
      <c r="A26" s="7">
        <v>21</v>
      </c>
      <c r="B26" s="8" t="s">
        <v>10</v>
      </c>
      <c r="C26" s="9"/>
      <c r="D26" s="19">
        <v>717</v>
      </c>
      <c r="E26" s="56" t="s">
        <v>114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717</v>
      </c>
      <c r="W26" s="23">
        <f t="shared" si="1"/>
        <v>28776</v>
      </c>
    </row>
    <row r="27" spans="1:23" ht="15" customHeight="1">
      <c r="A27" s="7">
        <v>22</v>
      </c>
      <c r="B27" s="8" t="s">
        <v>11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28776</v>
      </c>
    </row>
    <row r="28" spans="1:23" ht="15" customHeight="1">
      <c r="A28" s="7">
        <v>23</v>
      </c>
      <c r="B28" s="8" t="s">
        <v>12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1853</v>
      </c>
      <c r="S28" s="58" t="s">
        <v>235</v>
      </c>
      <c r="T28" s="10"/>
      <c r="U28" s="10"/>
      <c r="V28" s="23">
        <f t="shared" si="0"/>
        <v>1853</v>
      </c>
      <c r="W28" s="23">
        <f t="shared" si="1"/>
        <v>26923</v>
      </c>
    </row>
    <row r="29" spans="1:23" ht="15" customHeight="1">
      <c r="A29" s="7">
        <v>24</v>
      </c>
      <c r="B29" s="8" t="s">
        <v>13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v>30423</v>
      </c>
      <c r="S29" s="58" t="s">
        <v>236</v>
      </c>
      <c r="T29" s="10"/>
      <c r="U29" s="10"/>
      <c r="V29" s="23">
        <f t="shared" si="0"/>
        <v>30423</v>
      </c>
      <c r="W29" s="23">
        <f t="shared" si="1"/>
        <v>-3500</v>
      </c>
    </row>
    <row r="30" spans="1:23" ht="15" customHeight="1">
      <c r="A30" s="7">
        <v>25</v>
      </c>
      <c r="B30" s="8" t="s">
        <v>14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11619</v>
      </c>
      <c r="Q30" s="56" t="s">
        <v>190</v>
      </c>
      <c r="R30" s="19"/>
      <c r="S30" s="10"/>
      <c r="T30" s="10"/>
      <c r="U30" s="10"/>
      <c r="V30" s="23">
        <f t="shared" si="0"/>
        <v>11619</v>
      </c>
      <c r="W30" s="23">
        <f t="shared" si="1"/>
        <v>-15119</v>
      </c>
    </row>
    <row r="31" spans="1:23" ht="15" customHeight="1">
      <c r="A31" s="7">
        <v>26</v>
      </c>
      <c r="B31" s="8" t="s">
        <v>15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-15119</v>
      </c>
    </row>
    <row r="32" spans="1:23" ht="15" customHeight="1">
      <c r="A32" s="7">
        <v>27</v>
      </c>
      <c r="B32" s="8" t="s">
        <v>0</v>
      </c>
      <c r="C32" s="9"/>
      <c r="D32" s="19">
        <v>777</v>
      </c>
      <c r="E32" s="56" t="s">
        <v>115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v>13284</v>
      </c>
      <c r="S32" s="58" t="s">
        <v>237</v>
      </c>
      <c r="T32" s="10"/>
      <c r="U32" s="10"/>
      <c r="V32" s="23">
        <f t="shared" si="0"/>
        <v>14061</v>
      </c>
      <c r="W32" s="23">
        <f t="shared" si="1"/>
        <v>-29180</v>
      </c>
    </row>
    <row r="33" spans="1:23" ht="15" customHeight="1">
      <c r="A33" s="7">
        <v>28</v>
      </c>
      <c r="B33" s="8" t="s">
        <v>10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-29180</v>
      </c>
    </row>
    <row r="34" spans="1:23" ht="15" customHeight="1">
      <c r="A34" s="7">
        <v>29</v>
      </c>
      <c r="B34" s="35" t="s">
        <v>32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-29180</v>
      </c>
    </row>
    <row r="35" spans="1:23" ht="15" customHeight="1">
      <c r="A35" s="7">
        <v>30</v>
      </c>
      <c r="B35" s="35" t="s">
        <v>38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-29180</v>
      </c>
    </row>
    <row r="36" spans="1:23" ht="15" customHeight="1">
      <c r="A36" s="7">
        <v>31</v>
      </c>
      <c r="B36" s="35" t="s">
        <v>33</v>
      </c>
      <c r="C36" s="9">
        <v>636055</v>
      </c>
      <c r="D36" s="19"/>
      <c r="E36" s="19"/>
      <c r="F36" s="19"/>
      <c r="G36" s="19"/>
      <c r="H36" s="19">
        <v>43200</v>
      </c>
      <c r="I36" s="56" t="s">
        <v>139</v>
      </c>
      <c r="J36" s="19">
        <v>910</v>
      </c>
      <c r="K36" s="56" t="s">
        <v>163</v>
      </c>
      <c r="L36" s="19"/>
      <c r="M36" s="19"/>
      <c r="N36" s="19"/>
      <c r="O36" s="19"/>
      <c r="P36" s="19"/>
      <c r="Q36" s="19"/>
      <c r="R36" s="19">
        <v>1975</v>
      </c>
      <c r="S36" s="58" t="s">
        <v>238</v>
      </c>
      <c r="T36" s="10"/>
      <c r="U36" s="10"/>
      <c r="V36" s="23">
        <f t="shared" si="0"/>
        <v>46085</v>
      </c>
      <c r="W36" s="23">
        <f t="shared" si="1"/>
        <v>560790</v>
      </c>
    </row>
    <row r="37" spans="1:23" ht="15" customHeight="1">
      <c r="A37" s="11" t="s">
        <v>8</v>
      </c>
      <c r="B37" s="12"/>
      <c r="C37" s="27">
        <f>SUM(C6:C36)</f>
        <v>836055</v>
      </c>
      <c r="D37" s="13">
        <f>SUM(D6:D36)</f>
        <v>2819</v>
      </c>
      <c r="E37" s="13"/>
      <c r="F37" s="13">
        <f>SUM(F6:F36)</f>
        <v>925</v>
      </c>
      <c r="G37" s="13"/>
      <c r="H37" s="13">
        <f>SUM(H6:H36)</f>
        <v>58104</v>
      </c>
      <c r="I37" s="13"/>
      <c r="J37" s="13">
        <f>SUM(J6:J36)</f>
        <v>910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17199</v>
      </c>
      <c r="Q37" s="18"/>
      <c r="R37" s="13">
        <f>SUM(R6:R36)</f>
        <v>68163</v>
      </c>
      <c r="S37" s="13"/>
      <c r="T37" s="13">
        <f>SUM(T6:T36)</f>
        <v>40753</v>
      </c>
      <c r="U37" s="13"/>
      <c r="V37" s="24">
        <f>SUM(V6:V36)</f>
        <v>188873</v>
      </c>
      <c r="W37" s="25">
        <f>SUM(W5+C37-V37)</f>
        <v>560790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:G16384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4.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" style="1" customWidth="1"/>
    <col min="14" max="14" width="11.8984375" style="1" customWidth="1"/>
    <col min="15" max="15" width="2.6992187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4.59765625" style="1" customWidth="1"/>
    <col min="20" max="20" width="11.8984375" style="1" customWidth="1"/>
    <col min="21" max="21" width="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53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SUM('3月'!W37)</f>
        <v>560790</v>
      </c>
    </row>
    <row r="6" spans="1:23" ht="15" customHeight="1">
      <c r="A6" s="7">
        <v>1</v>
      </c>
      <c r="B6" s="8" t="s">
        <v>11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SUM(W5+C6-V6)</f>
        <v>560790</v>
      </c>
    </row>
    <row r="7" spans="1:23" ht="15" customHeight="1">
      <c r="A7" s="7">
        <v>2</v>
      </c>
      <c r="B7" s="8" t="s">
        <v>12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560790</v>
      </c>
    </row>
    <row r="8" spans="1:23" ht="15" customHeight="1">
      <c r="A8" s="7">
        <v>3</v>
      </c>
      <c r="B8" s="8" t="s">
        <v>13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560790</v>
      </c>
    </row>
    <row r="9" spans="1:23" ht="15" customHeight="1">
      <c r="A9" s="7">
        <v>4</v>
      </c>
      <c r="B9" s="8" t="s">
        <v>14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>
        <v>44366</v>
      </c>
      <c r="U9" s="58" t="s">
        <v>254</v>
      </c>
      <c r="V9" s="23">
        <f t="shared" si="0"/>
        <v>44366</v>
      </c>
      <c r="W9" s="23">
        <f t="shared" si="1"/>
        <v>516424</v>
      </c>
    </row>
    <row r="10" spans="1:23" ht="15" customHeight="1">
      <c r="A10" s="7">
        <v>5</v>
      </c>
      <c r="B10" s="8" t="s">
        <v>15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516424</v>
      </c>
    </row>
    <row r="11" spans="1:23" ht="15" customHeight="1">
      <c r="A11" s="7">
        <v>6</v>
      </c>
      <c r="B11" s="8" t="s">
        <v>0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516424</v>
      </c>
    </row>
    <row r="12" spans="1:23" ht="15" customHeight="1">
      <c r="A12" s="7">
        <v>7</v>
      </c>
      <c r="B12" s="8" t="s">
        <v>10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516424</v>
      </c>
    </row>
    <row r="13" spans="1:23" ht="15" customHeight="1">
      <c r="A13" s="7">
        <v>8</v>
      </c>
      <c r="B13" s="8" t="s">
        <v>11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516424</v>
      </c>
    </row>
    <row r="14" spans="1:23" ht="15" customHeight="1">
      <c r="A14" s="7">
        <v>9</v>
      </c>
      <c r="B14" s="8" t="s">
        <v>12</v>
      </c>
      <c r="C14" s="9"/>
      <c r="D14" s="19"/>
      <c r="E14" s="19"/>
      <c r="F14" s="19"/>
      <c r="G14" s="19"/>
      <c r="H14" s="19">
        <v>230040</v>
      </c>
      <c r="I14" s="56" t="s">
        <v>140</v>
      </c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230040</v>
      </c>
      <c r="W14" s="23">
        <f t="shared" si="1"/>
        <v>286384</v>
      </c>
    </row>
    <row r="15" spans="1:23" ht="15" customHeight="1">
      <c r="A15" s="7">
        <v>10</v>
      </c>
      <c r="B15" s="8" t="s">
        <v>13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286384</v>
      </c>
    </row>
    <row r="16" spans="1:23" ht="15" customHeight="1">
      <c r="A16" s="7">
        <v>11</v>
      </c>
      <c r="B16" s="8" t="s">
        <v>14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286384</v>
      </c>
    </row>
    <row r="17" spans="1:23" ht="15" customHeight="1">
      <c r="A17" s="7">
        <v>12</v>
      </c>
      <c r="B17" s="8" t="s">
        <v>15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286384</v>
      </c>
    </row>
    <row r="18" spans="1:23" ht="15" customHeight="1">
      <c r="A18" s="7">
        <v>13</v>
      </c>
      <c r="B18" s="8" t="s">
        <v>0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286384</v>
      </c>
    </row>
    <row r="19" spans="1:23" ht="15" customHeight="1">
      <c r="A19" s="7">
        <v>14</v>
      </c>
      <c r="B19" s="8" t="s">
        <v>10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286384</v>
      </c>
    </row>
    <row r="20" spans="1:23" ht="15" customHeight="1">
      <c r="A20" s="7">
        <v>15</v>
      </c>
      <c r="B20" s="8" t="s">
        <v>11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286384</v>
      </c>
    </row>
    <row r="21" spans="1:23" ht="15" customHeight="1">
      <c r="A21" s="7">
        <v>16</v>
      </c>
      <c r="B21" s="8" t="s">
        <v>12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286384</v>
      </c>
    </row>
    <row r="22" spans="1:23" ht="15" customHeight="1">
      <c r="A22" s="7">
        <v>17</v>
      </c>
      <c r="B22" s="8" t="s">
        <v>13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286384</v>
      </c>
    </row>
    <row r="23" spans="1:23" ht="15" customHeight="1">
      <c r="A23" s="7">
        <v>18</v>
      </c>
      <c r="B23" s="8" t="s">
        <v>14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286384</v>
      </c>
    </row>
    <row r="24" spans="1:23" ht="15" customHeight="1">
      <c r="A24" s="7">
        <v>19</v>
      </c>
      <c r="B24" s="8" t="s">
        <v>15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286384</v>
      </c>
    </row>
    <row r="25" spans="1:23" ht="15" customHeight="1">
      <c r="A25" s="7">
        <v>20</v>
      </c>
      <c r="B25" s="8" t="s">
        <v>0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286384</v>
      </c>
    </row>
    <row r="26" spans="1:23" ht="15" customHeight="1">
      <c r="A26" s="7">
        <v>21</v>
      </c>
      <c r="B26" s="8" t="s">
        <v>10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286384</v>
      </c>
    </row>
    <row r="27" spans="1:23" ht="15" customHeight="1">
      <c r="A27" s="7">
        <v>22</v>
      </c>
      <c r="B27" s="8" t="s">
        <v>11</v>
      </c>
      <c r="C27" s="9"/>
      <c r="D27" s="19"/>
      <c r="E27" s="19"/>
      <c r="F27" s="19"/>
      <c r="G27" s="19"/>
      <c r="H27" s="19">
        <v>26800</v>
      </c>
      <c r="I27" s="56" t="s">
        <v>141</v>
      </c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26800</v>
      </c>
      <c r="W27" s="23">
        <f t="shared" si="1"/>
        <v>259584</v>
      </c>
    </row>
    <row r="28" spans="1:23" ht="15" customHeight="1">
      <c r="A28" s="7">
        <v>23</v>
      </c>
      <c r="B28" s="8" t="s">
        <v>12</v>
      </c>
      <c r="C28" s="9"/>
      <c r="D28" s="19"/>
      <c r="E28" s="19"/>
      <c r="F28" s="19"/>
      <c r="G28" s="19"/>
      <c r="H28" s="19">
        <v>19326</v>
      </c>
      <c r="I28" s="56" t="s">
        <v>142</v>
      </c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19326</v>
      </c>
      <c r="W28" s="23">
        <f t="shared" si="1"/>
        <v>240258</v>
      </c>
    </row>
    <row r="29" spans="1:23" ht="15" customHeight="1">
      <c r="A29" s="7">
        <v>24</v>
      </c>
      <c r="B29" s="8" t="s">
        <v>13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240258</v>
      </c>
    </row>
    <row r="30" spans="1:23" ht="15" customHeight="1">
      <c r="A30" s="7">
        <v>25</v>
      </c>
      <c r="B30" s="8" t="s">
        <v>14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v>55953</v>
      </c>
      <c r="S30" s="58" t="s">
        <v>239</v>
      </c>
      <c r="T30" s="10"/>
      <c r="U30" s="10"/>
      <c r="V30" s="23">
        <f t="shared" si="0"/>
        <v>55953</v>
      </c>
      <c r="W30" s="23">
        <f t="shared" si="1"/>
        <v>184305</v>
      </c>
    </row>
    <row r="31" spans="1:23" ht="15" customHeight="1">
      <c r="A31" s="7">
        <v>26</v>
      </c>
      <c r="B31" s="8" t="s">
        <v>15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184305</v>
      </c>
    </row>
    <row r="32" spans="1:23" ht="15" customHeight="1">
      <c r="A32" s="7">
        <v>27</v>
      </c>
      <c r="B32" s="8" t="s">
        <v>0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184305</v>
      </c>
    </row>
    <row r="33" spans="1:23" ht="15" customHeight="1">
      <c r="A33" s="7">
        <v>28</v>
      </c>
      <c r="B33" s="8" t="s">
        <v>10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184305</v>
      </c>
    </row>
    <row r="34" spans="1:23" ht="15" customHeight="1">
      <c r="A34" s="7">
        <v>29</v>
      </c>
      <c r="B34" s="8" t="s">
        <v>11</v>
      </c>
      <c r="C34" s="9"/>
      <c r="D34" s="19"/>
      <c r="E34" s="19"/>
      <c r="F34" s="19"/>
      <c r="G34" s="30"/>
      <c r="H34" s="19">
        <v>4100</v>
      </c>
      <c r="I34" s="56" t="s">
        <v>143</v>
      </c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4100</v>
      </c>
      <c r="W34" s="23">
        <f t="shared" si="1"/>
        <v>180205</v>
      </c>
    </row>
    <row r="35" spans="1:23" ht="15" customHeight="1">
      <c r="A35" s="7">
        <v>30</v>
      </c>
      <c r="B35" s="8" t="s">
        <v>12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180205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180205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280266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55953</v>
      </c>
      <c r="S37" s="13"/>
      <c r="T37" s="13">
        <f>SUM(T6:T36)</f>
        <v>44366</v>
      </c>
      <c r="U37" s="13"/>
      <c r="V37" s="24">
        <f>SUM(V6:V36)</f>
        <v>380585</v>
      </c>
      <c r="W37" s="25">
        <f>SUM(W5+C37-V37)</f>
        <v>180205</v>
      </c>
    </row>
    <row r="38" spans="1:23" ht="14.25">
      <c r="A38" s="16" t="s">
        <v>17</v>
      </c>
      <c r="W38" s="1">
        <f>SUM(D37)</f>
        <v>0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1" sqref="H31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49</v>
      </c>
      <c r="W2" s="33" t="s">
        <v>26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10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11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12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13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14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15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11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12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13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14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15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10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11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12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13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14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15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10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11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12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13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14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15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0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10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11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6" sqref="R36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2.69921875" style="1" customWidth="1"/>
    <col min="14" max="14" width="11.8984375" style="1" customWidth="1"/>
    <col min="15" max="15" width="2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27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14</v>
      </c>
      <c r="C6" s="9"/>
      <c r="D6" s="31">
        <v>851</v>
      </c>
      <c r="E6" s="56" t="s">
        <v>54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>
        <v>7140</v>
      </c>
      <c r="Q6" s="21" t="s">
        <v>164</v>
      </c>
      <c r="R6" s="19"/>
      <c r="S6" s="10"/>
      <c r="T6" s="10"/>
      <c r="U6" s="10"/>
      <c r="V6" s="23">
        <f>D6+F6+H6+J6+L6+N6+P6+R6+T6</f>
        <v>7991</v>
      </c>
      <c r="W6" s="23">
        <f>C6-V6</f>
        <v>-7991</v>
      </c>
    </row>
    <row r="7" spans="1:23" ht="15" customHeight="1">
      <c r="A7" s="7">
        <v>2</v>
      </c>
      <c r="B7" s="8" t="s">
        <v>15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-7991</v>
      </c>
    </row>
    <row r="8" spans="1:23" ht="15" customHeight="1">
      <c r="A8" s="7">
        <v>3</v>
      </c>
      <c r="B8" s="8" t="s">
        <v>0</v>
      </c>
      <c r="C8" s="9"/>
      <c r="D8" s="31"/>
      <c r="E8" s="19"/>
      <c r="F8" s="19">
        <v>1182</v>
      </c>
      <c r="G8" s="56" t="s">
        <v>116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1182</v>
      </c>
      <c r="W8" s="23">
        <f t="shared" si="1"/>
        <v>-9173</v>
      </c>
    </row>
    <row r="9" spans="1:23" ht="15" customHeight="1">
      <c r="A9" s="7">
        <v>4</v>
      </c>
      <c r="B9" s="8" t="s">
        <v>10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-9173</v>
      </c>
    </row>
    <row r="10" spans="1:23" ht="15" customHeight="1">
      <c r="A10" s="7">
        <v>5</v>
      </c>
      <c r="B10" s="8" t="s">
        <v>11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-9173</v>
      </c>
    </row>
    <row r="11" spans="1:23" ht="15" customHeight="1">
      <c r="A11" s="7">
        <v>6</v>
      </c>
      <c r="B11" s="8" t="s">
        <v>12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-9173</v>
      </c>
    </row>
    <row r="12" spans="1:23" ht="15" customHeight="1">
      <c r="A12" s="7">
        <v>7</v>
      </c>
      <c r="B12" s="8" t="s">
        <v>13</v>
      </c>
      <c r="C12" s="9"/>
      <c r="D12" s="31">
        <v>10222</v>
      </c>
      <c r="E12" s="56" t="s">
        <v>55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10222</v>
      </c>
      <c r="W12" s="23">
        <f t="shared" si="1"/>
        <v>-19395</v>
      </c>
    </row>
    <row r="13" spans="1:23" ht="15" customHeight="1">
      <c r="A13" s="7">
        <v>8</v>
      </c>
      <c r="B13" s="8" t="s">
        <v>14</v>
      </c>
      <c r="C13" s="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-19395</v>
      </c>
    </row>
    <row r="14" spans="1:23" ht="15" customHeight="1">
      <c r="A14" s="7">
        <v>9</v>
      </c>
      <c r="B14" s="8" t="s">
        <v>15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-19395</v>
      </c>
    </row>
    <row r="15" spans="1:23" ht="15" customHeight="1">
      <c r="A15" s="7">
        <v>10</v>
      </c>
      <c r="B15" s="8" t="s">
        <v>0</v>
      </c>
      <c r="C15" s="9"/>
      <c r="D15" s="31">
        <v>5478</v>
      </c>
      <c r="E15" s="56" t="s">
        <v>56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5478</v>
      </c>
      <c r="W15" s="23">
        <f t="shared" si="1"/>
        <v>-24873</v>
      </c>
    </row>
    <row r="16" spans="1:23" ht="15" customHeight="1">
      <c r="A16" s="7">
        <v>11</v>
      </c>
      <c r="B16" s="8" t="s">
        <v>10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-24873</v>
      </c>
    </row>
    <row r="17" spans="1:23" ht="15" customHeight="1">
      <c r="A17" s="7">
        <v>12</v>
      </c>
      <c r="B17" s="8" t="s">
        <v>11</v>
      </c>
      <c r="C17" s="9"/>
      <c r="D17" s="31"/>
      <c r="E17" s="19"/>
      <c r="F17" s="19"/>
      <c r="G17" s="19"/>
      <c r="H17" s="19">
        <v>194</v>
      </c>
      <c r="I17" s="57" t="s">
        <v>127</v>
      </c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194</v>
      </c>
      <c r="W17" s="23">
        <f t="shared" si="1"/>
        <v>-25067</v>
      </c>
    </row>
    <row r="18" spans="1:23" ht="15" customHeight="1">
      <c r="A18" s="7">
        <v>13</v>
      </c>
      <c r="B18" s="8" t="s">
        <v>12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-25067</v>
      </c>
    </row>
    <row r="19" spans="1:23" ht="15" customHeight="1">
      <c r="A19" s="7">
        <v>14</v>
      </c>
      <c r="B19" s="8" t="s">
        <v>13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-25067</v>
      </c>
    </row>
    <row r="20" spans="1:23" ht="15" customHeight="1">
      <c r="A20" s="7">
        <v>15</v>
      </c>
      <c r="B20" s="8" t="s">
        <v>14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-25067</v>
      </c>
    </row>
    <row r="21" spans="1:23" ht="15" customHeight="1">
      <c r="A21" s="7">
        <v>16</v>
      </c>
      <c r="B21" s="8" t="s">
        <v>15</v>
      </c>
      <c r="C21" s="9"/>
      <c r="D21" s="31">
        <v>977</v>
      </c>
      <c r="E21" s="56" t="s">
        <v>57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>
        <v>3455</v>
      </c>
      <c r="S21" s="58" t="s">
        <v>191</v>
      </c>
      <c r="T21" s="10"/>
      <c r="U21" s="10"/>
      <c r="V21" s="23">
        <f t="shared" si="0"/>
        <v>4432</v>
      </c>
      <c r="W21" s="23">
        <f t="shared" si="1"/>
        <v>-29499</v>
      </c>
    </row>
    <row r="22" spans="1:23" ht="15" customHeight="1">
      <c r="A22" s="7">
        <v>17</v>
      </c>
      <c r="B22" s="8" t="s">
        <v>0</v>
      </c>
      <c r="C22" s="9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-29499</v>
      </c>
    </row>
    <row r="23" spans="1:23" ht="15" customHeight="1">
      <c r="A23" s="7">
        <v>18</v>
      </c>
      <c r="B23" s="8" t="s">
        <v>10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-29499</v>
      </c>
    </row>
    <row r="24" spans="1:23" ht="15" customHeight="1">
      <c r="A24" s="7">
        <v>19</v>
      </c>
      <c r="B24" s="8" t="s">
        <v>11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-29499</v>
      </c>
    </row>
    <row r="25" spans="1:23" ht="15" customHeight="1">
      <c r="A25" s="7">
        <v>20</v>
      </c>
      <c r="B25" s="8" t="s">
        <v>12</v>
      </c>
      <c r="C25" s="9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-29499</v>
      </c>
    </row>
    <row r="26" spans="1:23" ht="15" customHeight="1">
      <c r="A26" s="7">
        <v>21</v>
      </c>
      <c r="B26" s="8" t="s">
        <v>13</v>
      </c>
      <c r="C26" s="9"/>
      <c r="D26" s="31">
        <v>10935</v>
      </c>
      <c r="E26" s="56" t="s">
        <v>58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10935</v>
      </c>
      <c r="W26" s="23">
        <f t="shared" si="1"/>
        <v>-40434</v>
      </c>
    </row>
    <row r="27" spans="1:23" ht="15" customHeight="1">
      <c r="A27" s="7">
        <v>22</v>
      </c>
      <c r="B27" s="8" t="s">
        <v>14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-40434</v>
      </c>
    </row>
    <row r="28" spans="1:23" ht="15" customHeight="1">
      <c r="A28" s="7">
        <v>23</v>
      </c>
      <c r="B28" s="8" t="s">
        <v>15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-40434</v>
      </c>
    </row>
    <row r="29" spans="1:23" ht="15" customHeight="1">
      <c r="A29" s="7">
        <v>24</v>
      </c>
      <c r="B29" s="8" t="s">
        <v>0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-40434</v>
      </c>
    </row>
    <row r="30" spans="1:23" ht="15" customHeight="1">
      <c r="A30" s="7">
        <v>25</v>
      </c>
      <c r="B30" s="8" t="s">
        <v>10</v>
      </c>
      <c r="C30" s="9"/>
      <c r="D30" s="31"/>
      <c r="E30" s="19"/>
      <c r="F30" s="19"/>
      <c r="G30" s="19"/>
      <c r="H30" s="19"/>
      <c r="I30" s="19"/>
      <c r="J30" s="19">
        <v>984</v>
      </c>
      <c r="K30" s="56" t="s">
        <v>144</v>
      </c>
      <c r="L30" s="19"/>
      <c r="M30" s="19"/>
      <c r="N30" s="19"/>
      <c r="O30" s="19"/>
      <c r="P30" s="19">
        <v>1500</v>
      </c>
      <c r="Q30" s="56" t="s">
        <v>165</v>
      </c>
      <c r="R30" s="19">
        <v>17770</v>
      </c>
      <c r="S30" s="58" t="s">
        <v>192</v>
      </c>
      <c r="T30" s="10"/>
      <c r="U30" s="10"/>
      <c r="V30" s="23">
        <f t="shared" si="0"/>
        <v>20254</v>
      </c>
      <c r="W30" s="23">
        <f t="shared" si="1"/>
        <v>-60688</v>
      </c>
    </row>
    <row r="31" spans="1:23" ht="15" customHeight="1">
      <c r="A31" s="7">
        <v>26</v>
      </c>
      <c r="B31" s="8" t="s">
        <v>11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11439</v>
      </c>
      <c r="Q31" s="56" t="s">
        <v>166</v>
      </c>
      <c r="R31" s="19"/>
      <c r="S31" s="10"/>
      <c r="T31" s="10"/>
      <c r="U31" s="10"/>
      <c r="V31" s="23">
        <f t="shared" si="0"/>
        <v>11439</v>
      </c>
      <c r="W31" s="23">
        <f t="shared" si="1"/>
        <v>-72127</v>
      </c>
    </row>
    <row r="32" spans="1:23" ht="15" customHeight="1">
      <c r="A32" s="7">
        <v>27</v>
      </c>
      <c r="B32" s="8" t="s">
        <v>12</v>
      </c>
      <c r="C32" s="9"/>
      <c r="D32" s="31"/>
      <c r="E32" s="19"/>
      <c r="F32" s="19"/>
      <c r="G32" s="19"/>
      <c r="H32" s="19"/>
      <c r="I32" s="19"/>
      <c r="J32" s="19">
        <v>21735</v>
      </c>
      <c r="K32" s="56" t="s">
        <v>145</v>
      </c>
      <c r="L32" s="19"/>
      <c r="M32" s="19"/>
      <c r="N32" s="19"/>
      <c r="O32" s="19"/>
      <c r="P32" s="19"/>
      <c r="Q32" s="19"/>
      <c r="R32" s="19">
        <v>8068</v>
      </c>
      <c r="S32" s="58" t="s">
        <v>193</v>
      </c>
      <c r="T32" s="10"/>
      <c r="U32" s="10"/>
      <c r="V32" s="23">
        <f t="shared" si="0"/>
        <v>29803</v>
      </c>
      <c r="W32" s="23">
        <f t="shared" si="1"/>
        <v>-101930</v>
      </c>
    </row>
    <row r="33" spans="1:23" ht="15" customHeight="1">
      <c r="A33" s="7">
        <v>28</v>
      </c>
      <c r="B33" s="8" t="s">
        <v>13</v>
      </c>
      <c r="C33" s="9"/>
      <c r="D33" s="3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-101930</v>
      </c>
    </row>
    <row r="34" spans="1:23" ht="15" customHeight="1">
      <c r="A34" s="7">
        <v>29</v>
      </c>
      <c r="B34" s="8" t="s">
        <v>14</v>
      </c>
      <c r="C34" s="9"/>
      <c r="D34" s="31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>
        <v>34023</v>
      </c>
      <c r="Q34" s="56" t="s">
        <v>167</v>
      </c>
      <c r="R34" s="19"/>
      <c r="S34" s="10"/>
      <c r="T34" s="10"/>
      <c r="U34" s="10"/>
      <c r="V34" s="23">
        <f t="shared" si="0"/>
        <v>34023</v>
      </c>
      <c r="W34" s="23">
        <f t="shared" si="1"/>
        <v>-135953</v>
      </c>
    </row>
    <row r="35" spans="1:23" ht="15" customHeight="1">
      <c r="A35" s="7">
        <v>30</v>
      </c>
      <c r="B35" s="8" t="s">
        <v>15</v>
      </c>
      <c r="C35" s="9"/>
      <c r="D35" s="31">
        <v>18534</v>
      </c>
      <c r="E35" s="56" t="s">
        <v>59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18534</v>
      </c>
      <c r="W35" s="23">
        <f t="shared" si="1"/>
        <v>-154487</v>
      </c>
    </row>
    <row r="36" spans="1:23" ht="15" customHeight="1">
      <c r="A36" s="7">
        <v>31</v>
      </c>
      <c r="B36" s="8" t="s">
        <v>0</v>
      </c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-154487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46997</v>
      </c>
      <c r="E37" s="13"/>
      <c r="F37" s="13">
        <f>SUM(F6:F36)</f>
        <v>1182</v>
      </c>
      <c r="G37" s="13"/>
      <c r="H37" s="13">
        <f>SUM(H6:H36)</f>
        <v>194</v>
      </c>
      <c r="I37" s="13"/>
      <c r="J37" s="13">
        <f>SUM(J6:J36)</f>
        <v>22719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54102</v>
      </c>
      <c r="Q37" s="18"/>
      <c r="R37" s="13">
        <f>SUM(R6:R36)</f>
        <v>29293</v>
      </c>
      <c r="S37" s="13"/>
      <c r="T37" s="13">
        <f>SUM(T6:T36)</f>
        <v>0</v>
      </c>
      <c r="U37" s="13"/>
      <c r="V37" s="24">
        <f>SUM(V6:V36)</f>
        <v>154487</v>
      </c>
      <c r="W37" s="25">
        <f>C37-V37</f>
        <v>-154487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5" sqref="U35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48</v>
      </c>
      <c r="W2" s="33" t="s">
        <v>240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SUM('5月'!W37)</f>
        <v>-154487</v>
      </c>
    </row>
    <row r="6" spans="1:23" ht="15" customHeight="1">
      <c r="A6" s="7">
        <v>1</v>
      </c>
      <c r="B6" s="8" t="s">
        <v>10</v>
      </c>
      <c r="C6" s="9"/>
      <c r="D6" s="19"/>
      <c r="E6" s="19"/>
      <c r="F6" s="19">
        <v>732</v>
      </c>
      <c r="G6" s="56" t="s">
        <v>117</v>
      </c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732</v>
      </c>
      <c r="W6" s="23">
        <f>SUM(W5+C6-V6)</f>
        <v>-155219</v>
      </c>
    </row>
    <row r="7" spans="1:23" ht="15" customHeight="1">
      <c r="A7" s="7">
        <v>2</v>
      </c>
      <c r="B7" s="8" t="s">
        <v>11</v>
      </c>
      <c r="C7" s="9"/>
      <c r="D7" s="19">
        <v>1080</v>
      </c>
      <c r="E7" s="56" t="s">
        <v>60</v>
      </c>
      <c r="F7" s="19"/>
      <c r="G7" s="19"/>
      <c r="H7" s="19">
        <v>6372</v>
      </c>
      <c r="I7" s="56" t="s">
        <v>128</v>
      </c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7452</v>
      </c>
      <c r="W7" s="23">
        <f aca="true" t="shared" si="1" ref="W7:W36">W6+C7-V7</f>
        <v>-162671</v>
      </c>
    </row>
    <row r="8" spans="1:23" ht="15" customHeight="1">
      <c r="A8" s="7">
        <v>3</v>
      </c>
      <c r="B8" s="8" t="s">
        <v>12</v>
      </c>
      <c r="C8" s="9">
        <v>300000</v>
      </c>
      <c r="D8" s="19">
        <v>1080</v>
      </c>
      <c r="E8" s="56" t="s">
        <v>61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52200</v>
      </c>
      <c r="Q8" s="56" t="s">
        <v>168</v>
      </c>
      <c r="R8" s="19"/>
      <c r="S8" s="10"/>
      <c r="T8" s="10"/>
      <c r="U8" s="10"/>
      <c r="V8" s="23">
        <f t="shared" si="0"/>
        <v>53280</v>
      </c>
      <c r="W8" s="23">
        <f t="shared" si="1"/>
        <v>84049</v>
      </c>
    </row>
    <row r="9" spans="1:23" ht="15" customHeight="1">
      <c r="A9" s="7">
        <v>4</v>
      </c>
      <c r="B9" s="8" t="s">
        <v>13</v>
      </c>
      <c r="C9" s="9"/>
      <c r="D9" s="19">
        <v>943</v>
      </c>
      <c r="E9" s="56" t="s">
        <v>62</v>
      </c>
      <c r="F9" s="19"/>
      <c r="G9" s="19"/>
      <c r="H9" s="19"/>
      <c r="I9" s="19"/>
      <c r="J9" s="19">
        <v>888</v>
      </c>
      <c r="K9" s="56" t="s">
        <v>146</v>
      </c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1831</v>
      </c>
      <c r="W9" s="23">
        <f t="shared" si="1"/>
        <v>82218</v>
      </c>
    </row>
    <row r="10" spans="1:23" ht="15" customHeight="1">
      <c r="A10" s="7">
        <v>5</v>
      </c>
      <c r="B10" s="8" t="s">
        <v>14</v>
      </c>
      <c r="C10" s="9"/>
      <c r="D10" s="19"/>
      <c r="E10" s="19"/>
      <c r="F10" s="19">
        <v>1102</v>
      </c>
      <c r="G10" s="56" t="s">
        <v>118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41742</v>
      </c>
      <c r="U10" s="58" t="s">
        <v>242</v>
      </c>
      <c r="V10" s="23">
        <f t="shared" si="0"/>
        <v>42844</v>
      </c>
      <c r="W10" s="23">
        <f t="shared" si="1"/>
        <v>39374</v>
      </c>
    </row>
    <row r="11" spans="1:23" ht="15" customHeight="1">
      <c r="A11" s="7">
        <v>6</v>
      </c>
      <c r="B11" s="8" t="s">
        <v>15</v>
      </c>
      <c r="C11" s="9"/>
      <c r="D11" s="19">
        <v>21190</v>
      </c>
      <c r="E11" s="56" t="s">
        <v>63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21190</v>
      </c>
      <c r="W11" s="23">
        <f t="shared" si="1"/>
        <v>18184</v>
      </c>
    </row>
    <row r="12" spans="1:23" ht="15" customHeight="1">
      <c r="A12" s="7">
        <v>7</v>
      </c>
      <c r="B12" s="8" t="s">
        <v>0</v>
      </c>
      <c r="C12" s="9"/>
      <c r="D12" s="19">
        <v>4195</v>
      </c>
      <c r="E12" s="56" t="s">
        <v>64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4195</v>
      </c>
      <c r="W12" s="23">
        <f t="shared" si="1"/>
        <v>13989</v>
      </c>
    </row>
    <row r="13" spans="1:23" ht="15" customHeight="1">
      <c r="A13" s="7">
        <v>8</v>
      </c>
      <c r="B13" s="8" t="s">
        <v>10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13989</v>
      </c>
    </row>
    <row r="14" spans="1:23" ht="15" customHeight="1">
      <c r="A14" s="7">
        <v>9</v>
      </c>
      <c r="B14" s="8" t="s">
        <v>11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13989</v>
      </c>
    </row>
    <row r="15" spans="1:23" ht="15" customHeight="1">
      <c r="A15" s="7">
        <v>10</v>
      </c>
      <c r="B15" s="8" t="s">
        <v>12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13989</v>
      </c>
    </row>
    <row r="16" spans="1:23" ht="15" customHeight="1">
      <c r="A16" s="7">
        <v>11</v>
      </c>
      <c r="B16" s="8" t="s">
        <v>13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13989</v>
      </c>
    </row>
    <row r="17" spans="1:23" ht="15" customHeight="1">
      <c r="A17" s="7">
        <v>12</v>
      </c>
      <c r="B17" s="8" t="s">
        <v>14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13989</v>
      </c>
    </row>
    <row r="18" spans="1:23" ht="15" customHeight="1">
      <c r="A18" s="7">
        <v>13</v>
      </c>
      <c r="B18" s="8" t="s">
        <v>15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13989</v>
      </c>
    </row>
    <row r="19" spans="1:23" ht="15" customHeight="1">
      <c r="A19" s="7">
        <v>14</v>
      </c>
      <c r="B19" s="8" t="s">
        <v>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13989</v>
      </c>
    </row>
    <row r="20" spans="1:23" ht="15" customHeight="1">
      <c r="A20" s="7">
        <v>15</v>
      </c>
      <c r="B20" s="8" t="s">
        <v>10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13989</v>
      </c>
    </row>
    <row r="21" spans="1:23" ht="15" customHeight="1">
      <c r="A21" s="7">
        <v>16</v>
      </c>
      <c r="B21" s="8" t="s">
        <v>11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>
        <v>3564</v>
      </c>
      <c r="S21" s="58" t="s">
        <v>194</v>
      </c>
      <c r="T21" s="10"/>
      <c r="U21" s="10"/>
      <c r="V21" s="23">
        <f t="shared" si="0"/>
        <v>3564</v>
      </c>
      <c r="W21" s="23">
        <f t="shared" si="1"/>
        <v>10425</v>
      </c>
    </row>
    <row r="22" spans="1:23" ht="15" customHeight="1">
      <c r="A22" s="7">
        <v>17</v>
      </c>
      <c r="B22" s="8" t="s">
        <v>12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10425</v>
      </c>
    </row>
    <row r="23" spans="1:23" ht="15" customHeight="1">
      <c r="A23" s="7">
        <v>18</v>
      </c>
      <c r="B23" s="8" t="s">
        <v>13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10425</v>
      </c>
    </row>
    <row r="24" spans="1:23" ht="15" customHeight="1">
      <c r="A24" s="7">
        <v>19</v>
      </c>
      <c r="B24" s="8" t="s">
        <v>14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v>4471</v>
      </c>
      <c r="S24" s="58" t="s">
        <v>195</v>
      </c>
      <c r="T24" s="10"/>
      <c r="U24" s="10"/>
      <c r="V24" s="23">
        <f t="shared" si="0"/>
        <v>4471</v>
      </c>
      <c r="W24" s="23">
        <f t="shared" si="1"/>
        <v>5954</v>
      </c>
    </row>
    <row r="25" spans="1:23" ht="15" customHeight="1">
      <c r="A25" s="7">
        <v>20</v>
      </c>
      <c r="B25" s="8" t="s">
        <v>15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5954</v>
      </c>
    </row>
    <row r="26" spans="1:23" ht="15" customHeight="1">
      <c r="A26" s="7">
        <v>21</v>
      </c>
      <c r="B26" s="8" t="s">
        <v>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4631</v>
      </c>
      <c r="S26" s="58" t="s">
        <v>196</v>
      </c>
      <c r="T26" s="10"/>
      <c r="U26" s="10"/>
      <c r="V26" s="23">
        <f t="shared" si="0"/>
        <v>4631</v>
      </c>
      <c r="W26" s="23">
        <f t="shared" si="1"/>
        <v>1323</v>
      </c>
    </row>
    <row r="27" spans="1:23" ht="15" customHeight="1">
      <c r="A27" s="7">
        <v>22</v>
      </c>
      <c r="B27" s="8" t="s">
        <v>10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1323</v>
      </c>
    </row>
    <row r="28" spans="1:23" ht="15" customHeight="1">
      <c r="A28" s="7">
        <v>23</v>
      </c>
      <c r="B28" s="8" t="s">
        <v>11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1323</v>
      </c>
    </row>
    <row r="29" spans="1:23" ht="15" customHeight="1">
      <c r="A29" s="7">
        <v>24</v>
      </c>
      <c r="B29" s="8" t="s">
        <v>12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1323</v>
      </c>
    </row>
    <row r="30" spans="1:23" ht="15" customHeight="1">
      <c r="A30" s="7">
        <v>25</v>
      </c>
      <c r="B30" s="8" t="s">
        <v>13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1323</v>
      </c>
    </row>
    <row r="31" spans="1:23" ht="15" customHeight="1">
      <c r="A31" s="7">
        <v>26</v>
      </c>
      <c r="B31" s="8" t="s">
        <v>14</v>
      </c>
      <c r="C31" s="9">
        <v>200000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11619</v>
      </c>
      <c r="Q31" s="56" t="s">
        <v>169</v>
      </c>
      <c r="R31" s="19"/>
      <c r="S31" s="10"/>
      <c r="T31" s="10"/>
      <c r="U31" s="10"/>
      <c r="V31" s="23">
        <f t="shared" si="0"/>
        <v>11619</v>
      </c>
      <c r="W31" s="23">
        <f t="shared" si="1"/>
        <v>189704</v>
      </c>
    </row>
    <row r="32" spans="1:23" ht="15" customHeight="1">
      <c r="A32" s="7">
        <v>27</v>
      </c>
      <c r="B32" s="8" t="s">
        <v>15</v>
      </c>
      <c r="C32" s="9"/>
      <c r="D32" s="19">
        <v>1006</v>
      </c>
      <c r="E32" s="56" t="s">
        <v>65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1006</v>
      </c>
      <c r="W32" s="23">
        <f t="shared" si="1"/>
        <v>188698</v>
      </c>
    </row>
    <row r="33" spans="1:23" ht="15" customHeight="1">
      <c r="A33" s="7">
        <v>28</v>
      </c>
      <c r="B33" s="8" t="s">
        <v>0</v>
      </c>
      <c r="C33" s="9"/>
      <c r="D33" s="19">
        <v>6487</v>
      </c>
      <c r="E33" s="56" t="s">
        <v>66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6487</v>
      </c>
      <c r="W33" s="23">
        <f t="shared" si="1"/>
        <v>182211</v>
      </c>
    </row>
    <row r="34" spans="1:23" ht="15" customHeight="1">
      <c r="A34" s="7">
        <v>29</v>
      </c>
      <c r="B34" s="35" t="s">
        <v>31</v>
      </c>
      <c r="C34" s="9"/>
      <c r="D34" s="19">
        <v>5245</v>
      </c>
      <c r="E34" s="56" t="s">
        <v>67</v>
      </c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32346</v>
      </c>
      <c r="S34" s="58" t="s">
        <v>197</v>
      </c>
      <c r="T34" s="10"/>
      <c r="U34" s="10"/>
      <c r="V34" s="23">
        <f t="shared" si="0"/>
        <v>37591</v>
      </c>
      <c r="W34" s="23">
        <f t="shared" si="1"/>
        <v>144620</v>
      </c>
    </row>
    <row r="35" spans="1:23" ht="15" customHeight="1">
      <c r="A35" s="7">
        <v>30</v>
      </c>
      <c r="B35" s="35" t="s">
        <v>32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150168</v>
      </c>
      <c r="Q35" s="56" t="s">
        <v>170</v>
      </c>
      <c r="R35" s="19">
        <v>17770</v>
      </c>
      <c r="S35" s="58" t="s">
        <v>198</v>
      </c>
      <c r="T35" s="10">
        <v>30000</v>
      </c>
      <c r="U35" s="58" t="s">
        <v>243</v>
      </c>
      <c r="V35" s="23">
        <f t="shared" si="0"/>
        <v>197938</v>
      </c>
      <c r="W35" s="23">
        <f t="shared" si="1"/>
        <v>-53318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-53318</v>
      </c>
    </row>
    <row r="37" spans="1:23" ht="15" customHeight="1">
      <c r="A37" s="11" t="s">
        <v>8</v>
      </c>
      <c r="B37" s="12"/>
      <c r="C37" s="27">
        <f>SUM(C6:C36)</f>
        <v>500000</v>
      </c>
      <c r="D37" s="13">
        <f>SUM(D6:D36)</f>
        <v>41226</v>
      </c>
      <c r="E37" s="13"/>
      <c r="F37" s="13">
        <f>SUM(F6:F36)</f>
        <v>1834</v>
      </c>
      <c r="G37" s="13"/>
      <c r="H37" s="13">
        <f>SUM(H6:H36)</f>
        <v>6372</v>
      </c>
      <c r="I37" s="13"/>
      <c r="J37" s="13">
        <f>SUM(J6:J36)</f>
        <v>888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213987</v>
      </c>
      <c r="Q37" s="18"/>
      <c r="R37" s="13">
        <f>SUM(R6:R36)</f>
        <v>62782</v>
      </c>
      <c r="S37" s="13"/>
      <c r="T37" s="13">
        <f>SUM(T6:T36)</f>
        <v>71742</v>
      </c>
      <c r="U37" s="13"/>
      <c r="V37" s="24">
        <f>SUM(V6:V36)</f>
        <v>398831</v>
      </c>
      <c r="W37" s="25">
        <f>SUM(W5+C37-V37)</f>
        <v>-53318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0" sqref="U10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4.6992187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47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SUM('6月'!W37)</f>
        <v>-53318</v>
      </c>
    </row>
    <row r="6" spans="1:23" ht="15" customHeight="1">
      <c r="A6" s="7">
        <v>1</v>
      </c>
      <c r="B6" s="8" t="s">
        <v>12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SUM(W5+C6-V6)</f>
        <v>-53318</v>
      </c>
    </row>
    <row r="7" spans="1:23" ht="15" customHeight="1">
      <c r="A7" s="7">
        <v>2</v>
      </c>
      <c r="B7" s="8" t="s">
        <v>13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-53318</v>
      </c>
    </row>
    <row r="8" spans="1:23" ht="15" customHeight="1">
      <c r="A8" s="7">
        <v>3</v>
      </c>
      <c r="B8" s="8" t="s">
        <v>14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-53318</v>
      </c>
    </row>
    <row r="9" spans="1:23" ht="15" customHeight="1">
      <c r="A9" s="7">
        <v>4</v>
      </c>
      <c r="B9" s="8" t="s">
        <v>15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-53318</v>
      </c>
    </row>
    <row r="10" spans="1:23" ht="15" customHeight="1">
      <c r="A10" s="7">
        <v>5</v>
      </c>
      <c r="B10" s="8" t="s">
        <v>0</v>
      </c>
      <c r="C10" s="9"/>
      <c r="D10" s="19">
        <v>21500</v>
      </c>
      <c r="E10" s="56" t="s">
        <v>68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58031</v>
      </c>
      <c r="U10" s="58" t="s">
        <v>244</v>
      </c>
      <c r="V10" s="23">
        <f t="shared" si="0"/>
        <v>79531</v>
      </c>
      <c r="W10" s="23">
        <f t="shared" si="1"/>
        <v>-132849</v>
      </c>
    </row>
    <row r="11" spans="1:23" ht="15" customHeight="1">
      <c r="A11" s="7">
        <v>6</v>
      </c>
      <c r="B11" s="8" t="s">
        <v>10</v>
      </c>
      <c r="C11" s="9"/>
      <c r="D11" s="19">
        <v>30334</v>
      </c>
      <c r="E11" s="56" t="s">
        <v>69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30334</v>
      </c>
      <c r="W11" s="23">
        <f t="shared" si="1"/>
        <v>-163183</v>
      </c>
    </row>
    <row r="12" spans="1:23" ht="15" customHeight="1">
      <c r="A12" s="7">
        <v>7</v>
      </c>
      <c r="B12" s="8" t="s">
        <v>11</v>
      </c>
      <c r="C12" s="9"/>
      <c r="D12" s="19">
        <v>6717</v>
      </c>
      <c r="E12" s="56" t="s">
        <v>70</v>
      </c>
      <c r="F12" s="19"/>
      <c r="G12" s="19"/>
      <c r="H12" s="19">
        <v>7647</v>
      </c>
      <c r="I12" s="56" t="s">
        <v>129</v>
      </c>
      <c r="J12" s="19"/>
      <c r="K12" s="19"/>
      <c r="L12" s="19"/>
      <c r="M12" s="19"/>
      <c r="N12" s="19"/>
      <c r="O12" s="19"/>
      <c r="P12" s="19"/>
      <c r="Q12" s="19"/>
      <c r="R12" s="19">
        <v>2612</v>
      </c>
      <c r="S12" s="58" t="s">
        <v>199</v>
      </c>
      <c r="T12" s="10"/>
      <c r="U12" s="10"/>
      <c r="V12" s="23">
        <f t="shared" si="0"/>
        <v>16976</v>
      </c>
      <c r="W12" s="23">
        <f t="shared" si="1"/>
        <v>-180159</v>
      </c>
    </row>
    <row r="13" spans="1:23" ht="15" customHeight="1">
      <c r="A13" s="7">
        <v>8</v>
      </c>
      <c r="B13" s="8" t="s">
        <v>12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-180159</v>
      </c>
    </row>
    <row r="14" spans="1:23" ht="15" customHeight="1">
      <c r="A14" s="7">
        <v>9</v>
      </c>
      <c r="B14" s="8" t="s">
        <v>13</v>
      </c>
      <c r="C14" s="9"/>
      <c r="D14" s="19">
        <v>1065</v>
      </c>
      <c r="E14" s="56" t="s">
        <v>71</v>
      </c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1065</v>
      </c>
      <c r="W14" s="23">
        <f t="shared" si="1"/>
        <v>-181224</v>
      </c>
    </row>
    <row r="15" spans="1:23" ht="15" customHeight="1">
      <c r="A15" s="7">
        <v>10</v>
      </c>
      <c r="B15" s="8" t="s">
        <v>14</v>
      </c>
      <c r="C15" s="9"/>
      <c r="D15" s="19">
        <v>1106</v>
      </c>
      <c r="E15" s="56" t="s">
        <v>72</v>
      </c>
      <c r="F15" s="19"/>
      <c r="G15" s="19"/>
      <c r="H15" s="19">
        <v>3100</v>
      </c>
      <c r="I15" s="56" t="s">
        <v>130</v>
      </c>
      <c r="J15" s="19">
        <v>725</v>
      </c>
      <c r="K15" s="56" t="s">
        <v>147</v>
      </c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4931</v>
      </c>
      <c r="W15" s="23">
        <f t="shared" si="1"/>
        <v>-186155</v>
      </c>
    </row>
    <row r="16" spans="1:23" ht="15" customHeight="1">
      <c r="A16" s="7">
        <v>11</v>
      </c>
      <c r="B16" s="8" t="s">
        <v>15</v>
      </c>
      <c r="C16" s="9"/>
      <c r="D16" s="19"/>
      <c r="E16" s="19"/>
      <c r="F16" s="19"/>
      <c r="G16" s="19"/>
      <c r="H16" s="19">
        <v>1380</v>
      </c>
      <c r="I16" s="56" t="s">
        <v>131</v>
      </c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58"/>
      <c r="V16" s="23">
        <f t="shared" si="0"/>
        <v>1380</v>
      </c>
      <c r="W16" s="23">
        <f t="shared" si="1"/>
        <v>-187535</v>
      </c>
    </row>
    <row r="17" spans="1:23" ht="15" customHeight="1">
      <c r="A17" s="7">
        <v>12</v>
      </c>
      <c r="B17" s="8" t="s">
        <v>0</v>
      </c>
      <c r="C17" s="9"/>
      <c r="D17" s="19">
        <v>2277</v>
      </c>
      <c r="E17" s="56" t="s">
        <v>73</v>
      </c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2277</v>
      </c>
      <c r="W17" s="23">
        <f t="shared" si="1"/>
        <v>-189812</v>
      </c>
    </row>
    <row r="18" spans="1:23" ht="15" customHeight="1">
      <c r="A18" s="7">
        <v>13</v>
      </c>
      <c r="B18" s="8" t="s">
        <v>10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-189812</v>
      </c>
    </row>
    <row r="19" spans="1:23" ht="15" customHeight="1">
      <c r="A19" s="7">
        <v>14</v>
      </c>
      <c r="B19" s="8" t="s">
        <v>11</v>
      </c>
      <c r="C19" s="9"/>
      <c r="D19" s="19">
        <v>11550</v>
      </c>
      <c r="E19" s="56" t="s">
        <v>74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11550</v>
      </c>
      <c r="W19" s="23">
        <f t="shared" si="1"/>
        <v>-201362</v>
      </c>
    </row>
    <row r="20" spans="1:23" ht="15" customHeight="1">
      <c r="A20" s="7">
        <v>15</v>
      </c>
      <c r="B20" s="8" t="s">
        <v>12</v>
      </c>
      <c r="C20" s="9"/>
      <c r="D20" s="19">
        <v>1006</v>
      </c>
      <c r="E20" s="56" t="s">
        <v>75</v>
      </c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1006</v>
      </c>
      <c r="W20" s="23">
        <f t="shared" si="1"/>
        <v>-202368</v>
      </c>
    </row>
    <row r="21" spans="1:23" ht="15" customHeight="1">
      <c r="A21" s="7">
        <v>16</v>
      </c>
      <c r="B21" s="8" t="s">
        <v>13</v>
      </c>
      <c r="C21" s="17"/>
      <c r="D21" s="19">
        <v>1106</v>
      </c>
      <c r="E21" s="56" t="s">
        <v>76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>
        <v>1782</v>
      </c>
      <c r="S21" s="58" t="s">
        <v>200</v>
      </c>
      <c r="T21" s="10"/>
      <c r="U21" s="10"/>
      <c r="V21" s="23">
        <f t="shared" si="0"/>
        <v>2888</v>
      </c>
      <c r="W21" s="23">
        <f t="shared" si="1"/>
        <v>-205256</v>
      </c>
    </row>
    <row r="22" spans="1:23" ht="15" customHeight="1">
      <c r="A22" s="7">
        <v>17</v>
      </c>
      <c r="B22" s="8" t="s">
        <v>14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-205256</v>
      </c>
    </row>
    <row r="23" spans="1:23" ht="15" customHeight="1">
      <c r="A23" s="7">
        <v>18</v>
      </c>
      <c r="B23" s="8" t="s">
        <v>15</v>
      </c>
      <c r="C23" s="9"/>
      <c r="D23" s="19"/>
      <c r="E23" s="19"/>
      <c r="F23" s="19">
        <v>7134</v>
      </c>
      <c r="G23" s="56" t="s">
        <v>119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7134</v>
      </c>
      <c r="W23" s="23">
        <f t="shared" si="1"/>
        <v>-212390</v>
      </c>
    </row>
    <row r="24" spans="1:23" ht="15" customHeight="1">
      <c r="A24" s="7">
        <v>19</v>
      </c>
      <c r="B24" s="8" t="s">
        <v>0</v>
      </c>
      <c r="C24" s="9"/>
      <c r="D24" s="19">
        <v>1225</v>
      </c>
      <c r="E24" s="56" t="s">
        <v>77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1225</v>
      </c>
      <c r="W24" s="23">
        <f t="shared" si="1"/>
        <v>-213615</v>
      </c>
    </row>
    <row r="25" spans="1:23" ht="15" customHeight="1">
      <c r="A25" s="7">
        <v>20</v>
      </c>
      <c r="B25" s="8" t="s">
        <v>10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v>3976</v>
      </c>
      <c r="S25" s="58" t="s">
        <v>201</v>
      </c>
      <c r="T25" s="10"/>
      <c r="U25" s="10"/>
      <c r="V25" s="23">
        <f t="shared" si="0"/>
        <v>3976</v>
      </c>
      <c r="W25" s="23">
        <f t="shared" si="1"/>
        <v>-217591</v>
      </c>
    </row>
    <row r="26" spans="1:23" ht="15" customHeight="1">
      <c r="A26" s="7">
        <v>21</v>
      </c>
      <c r="B26" s="8" t="s">
        <v>11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-217591</v>
      </c>
    </row>
    <row r="27" spans="1:23" ht="15" customHeight="1">
      <c r="A27" s="7">
        <v>22</v>
      </c>
      <c r="B27" s="8" t="s">
        <v>12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-217591</v>
      </c>
    </row>
    <row r="28" spans="1:23" ht="15" customHeight="1">
      <c r="A28" s="7">
        <v>23</v>
      </c>
      <c r="B28" s="8" t="s">
        <v>13</v>
      </c>
      <c r="C28" s="9">
        <v>300000</v>
      </c>
      <c r="D28" s="19"/>
      <c r="E28" s="19"/>
      <c r="F28" s="19"/>
      <c r="G28" s="19"/>
      <c r="H28" s="19"/>
      <c r="I28" s="19"/>
      <c r="J28" s="19">
        <v>1080</v>
      </c>
      <c r="K28" s="56" t="s">
        <v>148</v>
      </c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1080</v>
      </c>
      <c r="W28" s="23">
        <f t="shared" si="1"/>
        <v>81329</v>
      </c>
    </row>
    <row r="29" spans="1:23" ht="15" customHeight="1">
      <c r="A29" s="7">
        <v>24</v>
      </c>
      <c r="B29" s="8" t="s">
        <v>14</v>
      </c>
      <c r="C29" s="9"/>
      <c r="D29" s="19"/>
      <c r="E29" s="30"/>
      <c r="F29" s="19"/>
      <c r="G29" s="19"/>
      <c r="H29" s="19"/>
      <c r="I29" s="19"/>
      <c r="J29" s="19">
        <v>1080</v>
      </c>
      <c r="K29" s="56" t="s">
        <v>149</v>
      </c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1080</v>
      </c>
      <c r="W29" s="23">
        <f t="shared" si="1"/>
        <v>80249</v>
      </c>
    </row>
    <row r="30" spans="1:23" ht="15" customHeight="1">
      <c r="A30" s="7">
        <v>25</v>
      </c>
      <c r="B30" s="8" t="s">
        <v>15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8700</v>
      </c>
      <c r="Q30" s="56" t="s">
        <v>171</v>
      </c>
      <c r="R30" s="19"/>
      <c r="S30" s="10"/>
      <c r="T30" s="10"/>
      <c r="U30" s="10"/>
      <c r="V30" s="23">
        <f t="shared" si="0"/>
        <v>8700</v>
      </c>
      <c r="W30" s="23">
        <f t="shared" si="1"/>
        <v>71549</v>
      </c>
    </row>
    <row r="31" spans="1:23" ht="15" customHeight="1">
      <c r="A31" s="7">
        <v>26</v>
      </c>
      <c r="B31" s="8" t="s">
        <v>0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71549</v>
      </c>
    </row>
    <row r="32" spans="1:23" ht="15" customHeight="1">
      <c r="A32" s="7">
        <v>27</v>
      </c>
      <c r="B32" s="8" t="s">
        <v>10</v>
      </c>
      <c r="C32" s="9"/>
      <c r="D32" s="19"/>
      <c r="E32" s="19"/>
      <c r="F32" s="19"/>
      <c r="G32" s="19"/>
      <c r="H32" s="19"/>
      <c r="I32" s="19"/>
      <c r="J32" s="19">
        <v>20915</v>
      </c>
      <c r="K32" s="56" t="s">
        <v>150</v>
      </c>
      <c r="L32" s="19"/>
      <c r="M32" s="19"/>
      <c r="N32" s="19"/>
      <c r="O32" s="19"/>
      <c r="P32" s="19">
        <v>11439</v>
      </c>
      <c r="Q32" s="56" t="s">
        <v>172</v>
      </c>
      <c r="R32" s="19"/>
      <c r="S32" s="10"/>
      <c r="T32" s="10"/>
      <c r="U32" s="10"/>
      <c r="V32" s="23">
        <f t="shared" si="0"/>
        <v>32354</v>
      </c>
      <c r="W32" s="23">
        <f t="shared" si="1"/>
        <v>39195</v>
      </c>
    </row>
    <row r="33" spans="1:23" ht="15" customHeight="1">
      <c r="A33" s="7">
        <v>28</v>
      </c>
      <c r="B33" s="8" t="s">
        <v>11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39195</v>
      </c>
    </row>
    <row r="34" spans="1:23" ht="15" customHeight="1">
      <c r="A34" s="7">
        <v>29</v>
      </c>
      <c r="B34" s="8" t="s">
        <v>12</v>
      </c>
      <c r="C34" s="9"/>
      <c r="D34" s="19"/>
      <c r="E34" s="19"/>
      <c r="F34" s="19"/>
      <c r="G34" s="30"/>
      <c r="H34" s="19"/>
      <c r="I34" s="19"/>
      <c r="J34" s="19">
        <v>6592</v>
      </c>
      <c r="K34" s="56" t="s">
        <v>151</v>
      </c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6592</v>
      </c>
      <c r="W34" s="23">
        <f t="shared" si="1"/>
        <v>32603</v>
      </c>
    </row>
    <row r="35" spans="1:23" ht="15" customHeight="1">
      <c r="A35" s="7">
        <v>30</v>
      </c>
      <c r="B35" s="35" t="s">
        <v>33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>
        <v>13737</v>
      </c>
      <c r="S35" s="58" t="s">
        <v>202</v>
      </c>
      <c r="T35" s="10"/>
      <c r="U35" s="10"/>
      <c r="V35" s="23">
        <f t="shared" si="0"/>
        <v>13737</v>
      </c>
      <c r="W35" s="23">
        <f t="shared" si="1"/>
        <v>18866</v>
      </c>
    </row>
    <row r="36" spans="1:23" ht="15" customHeight="1">
      <c r="A36" s="7">
        <v>31</v>
      </c>
      <c r="B36" s="35" t="s">
        <v>34</v>
      </c>
      <c r="C36" s="9">
        <v>200000</v>
      </c>
      <c r="D36" s="19"/>
      <c r="E36" s="19"/>
      <c r="F36" s="19"/>
      <c r="G36" s="19"/>
      <c r="H36" s="19">
        <v>277560</v>
      </c>
      <c r="I36" s="56" t="s">
        <v>132</v>
      </c>
      <c r="J36" s="19">
        <v>1080</v>
      </c>
      <c r="K36" s="56" t="s">
        <v>152</v>
      </c>
      <c r="L36" s="19"/>
      <c r="M36" s="19"/>
      <c r="N36" s="19"/>
      <c r="O36" s="19"/>
      <c r="P36" s="19"/>
      <c r="Q36" s="19"/>
      <c r="R36" s="19">
        <v>19359</v>
      </c>
      <c r="S36" s="58" t="s">
        <v>203</v>
      </c>
      <c r="T36" s="10"/>
      <c r="U36" s="10"/>
      <c r="V36" s="23">
        <f t="shared" si="0"/>
        <v>297999</v>
      </c>
      <c r="W36" s="23">
        <f t="shared" si="1"/>
        <v>-79133</v>
      </c>
    </row>
    <row r="37" spans="1:23" ht="15" customHeight="1">
      <c r="A37" s="11" t="s">
        <v>8</v>
      </c>
      <c r="B37" s="12"/>
      <c r="C37" s="27">
        <f>SUM(C6:C36)</f>
        <v>500000</v>
      </c>
      <c r="D37" s="13">
        <f>SUM(D6:D36)</f>
        <v>77886</v>
      </c>
      <c r="E37" s="13"/>
      <c r="F37" s="13">
        <f>SUM(F6:F36)</f>
        <v>7134</v>
      </c>
      <c r="G37" s="13"/>
      <c r="H37" s="13">
        <f>SUM(H6:H36)</f>
        <v>289687</v>
      </c>
      <c r="I37" s="13"/>
      <c r="J37" s="13">
        <f>SUM(J6:J36)</f>
        <v>31472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20139</v>
      </c>
      <c r="Q37" s="18"/>
      <c r="R37" s="13">
        <f>SUM(R6:R36)</f>
        <v>41466</v>
      </c>
      <c r="S37" s="13"/>
      <c r="T37" s="13">
        <f>SUM(T6:T36)</f>
        <v>58031</v>
      </c>
      <c r="U37" s="13"/>
      <c r="V37" s="24">
        <f>SUM(V6:V36)</f>
        <v>525815</v>
      </c>
      <c r="W37" s="25">
        <f>SUM(W5+C37-V37)</f>
        <v>-79133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4" sqref="S24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4.69921875" style="1" customWidth="1"/>
    <col min="12" max="12" width="11" style="1" customWidth="1"/>
    <col min="13" max="13" width="3.09765625" style="1" customWidth="1"/>
    <col min="14" max="14" width="11.8984375" style="1" customWidth="1"/>
    <col min="15" max="15" width="2.69921875" style="1" customWidth="1"/>
    <col min="16" max="16" width="11.8984375" style="1" customWidth="1"/>
    <col min="17" max="17" width="4.59765625" style="1" customWidth="1"/>
    <col min="18" max="18" width="11.8984375" style="1" customWidth="1"/>
    <col min="19" max="19" width="4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46</v>
      </c>
      <c r="W2" s="33" t="s">
        <v>241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SUM('7月'!W37)</f>
        <v>-79133</v>
      </c>
    </row>
    <row r="6" spans="1:23" ht="15" customHeight="1">
      <c r="A6" s="7">
        <v>1</v>
      </c>
      <c r="B6" s="8" t="s">
        <v>15</v>
      </c>
      <c r="C6" s="9"/>
      <c r="D6" s="19"/>
      <c r="E6" s="19"/>
      <c r="F6" s="19"/>
      <c r="G6" s="19"/>
      <c r="H6" s="19">
        <v>303</v>
      </c>
      <c r="I6" s="56" t="s">
        <v>133</v>
      </c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303</v>
      </c>
      <c r="W6" s="23">
        <f>SUM(W5+C6-V6)</f>
        <v>-79436</v>
      </c>
    </row>
    <row r="7" spans="1:23" ht="15" customHeight="1">
      <c r="A7" s="7">
        <v>2</v>
      </c>
      <c r="B7" s="8" t="s">
        <v>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-79436</v>
      </c>
    </row>
    <row r="8" spans="1:23" ht="15" customHeight="1">
      <c r="A8" s="7">
        <v>3</v>
      </c>
      <c r="B8" s="8" t="s">
        <v>10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2620</v>
      </c>
      <c r="Q8" s="56" t="s">
        <v>173</v>
      </c>
      <c r="R8" s="19"/>
      <c r="S8" s="10"/>
      <c r="T8" s="10"/>
      <c r="U8" s="10"/>
      <c r="V8" s="23">
        <f t="shared" si="0"/>
        <v>2620</v>
      </c>
      <c r="W8" s="23">
        <f t="shared" si="1"/>
        <v>-82056</v>
      </c>
    </row>
    <row r="9" spans="1:23" ht="15" customHeight="1">
      <c r="A9" s="7">
        <v>4</v>
      </c>
      <c r="B9" s="8" t="s">
        <v>11</v>
      </c>
      <c r="C9" s="9"/>
      <c r="D9" s="19"/>
      <c r="E9" s="19"/>
      <c r="F9" s="19"/>
      <c r="G9" s="19"/>
      <c r="H9" s="19">
        <v>194</v>
      </c>
      <c r="I9" s="56" t="s">
        <v>134</v>
      </c>
      <c r="J9" s="19">
        <v>3080</v>
      </c>
      <c r="K9" s="56" t="s">
        <v>153</v>
      </c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3274</v>
      </c>
      <c r="W9" s="23">
        <f t="shared" si="1"/>
        <v>-85330</v>
      </c>
    </row>
    <row r="10" spans="1:23" ht="15" customHeight="1">
      <c r="A10" s="7">
        <v>5</v>
      </c>
      <c r="B10" s="8" t="s">
        <v>12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51249</v>
      </c>
      <c r="U10" s="58" t="s">
        <v>245</v>
      </c>
      <c r="V10" s="23">
        <f t="shared" si="0"/>
        <v>51249</v>
      </c>
      <c r="W10" s="23">
        <f t="shared" si="1"/>
        <v>-136579</v>
      </c>
    </row>
    <row r="11" spans="1:23" ht="15" customHeight="1">
      <c r="A11" s="7">
        <v>6</v>
      </c>
      <c r="B11" s="8" t="s">
        <v>13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-136579</v>
      </c>
    </row>
    <row r="12" spans="1:23" ht="15" customHeight="1">
      <c r="A12" s="7">
        <v>7</v>
      </c>
      <c r="B12" s="8" t="s">
        <v>14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-136579</v>
      </c>
    </row>
    <row r="13" spans="1:23" ht="15" customHeight="1">
      <c r="A13" s="7">
        <v>8</v>
      </c>
      <c r="B13" s="8" t="s">
        <v>15</v>
      </c>
      <c r="C13" s="9"/>
      <c r="D13" s="19">
        <v>5499</v>
      </c>
      <c r="E13" s="56" t="s">
        <v>78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5499</v>
      </c>
      <c r="W13" s="23">
        <f t="shared" si="1"/>
        <v>-142078</v>
      </c>
    </row>
    <row r="14" spans="1:23" ht="15" customHeight="1">
      <c r="A14" s="7">
        <v>9</v>
      </c>
      <c r="B14" s="8" t="s">
        <v>0</v>
      </c>
      <c r="C14" s="9"/>
      <c r="D14" s="31">
        <v>7500</v>
      </c>
      <c r="E14" s="56" t="s">
        <v>79</v>
      </c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7500</v>
      </c>
      <c r="W14" s="23">
        <f t="shared" si="1"/>
        <v>-149578</v>
      </c>
    </row>
    <row r="15" spans="1:23" ht="15" customHeight="1">
      <c r="A15" s="7">
        <v>10</v>
      </c>
      <c r="B15" s="8" t="s">
        <v>10</v>
      </c>
      <c r="C15" s="9"/>
      <c r="D15" s="19">
        <v>10304</v>
      </c>
      <c r="E15" s="56" t="s">
        <v>80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10304</v>
      </c>
      <c r="W15" s="23">
        <f t="shared" si="1"/>
        <v>-159882</v>
      </c>
    </row>
    <row r="16" spans="1:23" ht="15" customHeight="1">
      <c r="A16" s="7">
        <v>11</v>
      </c>
      <c r="B16" s="8" t="s">
        <v>11</v>
      </c>
      <c r="C16" s="9"/>
      <c r="D16" s="19">
        <v>1570</v>
      </c>
      <c r="E16" s="56" t="s">
        <v>81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1570</v>
      </c>
      <c r="W16" s="23">
        <f t="shared" si="1"/>
        <v>-161452</v>
      </c>
    </row>
    <row r="17" spans="1:23" ht="15" customHeight="1">
      <c r="A17" s="7">
        <v>12</v>
      </c>
      <c r="B17" s="8" t="s">
        <v>12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-161452</v>
      </c>
    </row>
    <row r="18" spans="1:23" ht="15" customHeight="1">
      <c r="A18" s="7">
        <v>13</v>
      </c>
      <c r="B18" s="8" t="s">
        <v>13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-161452</v>
      </c>
    </row>
    <row r="19" spans="1:23" ht="15" customHeight="1">
      <c r="A19" s="7">
        <v>14</v>
      </c>
      <c r="B19" s="8" t="s">
        <v>14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-161452</v>
      </c>
    </row>
    <row r="20" spans="1:23" ht="15" customHeight="1">
      <c r="A20" s="7">
        <v>15</v>
      </c>
      <c r="B20" s="8" t="s">
        <v>15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>
        <v>1728</v>
      </c>
      <c r="Q20" s="56" t="s">
        <v>174</v>
      </c>
      <c r="R20" s="19"/>
      <c r="S20" s="10"/>
      <c r="T20" s="10"/>
      <c r="U20" s="10"/>
      <c r="V20" s="23">
        <f t="shared" si="0"/>
        <v>1728</v>
      </c>
      <c r="W20" s="23">
        <f t="shared" si="1"/>
        <v>-163180</v>
      </c>
    </row>
    <row r="21" spans="1:23" ht="15" customHeight="1">
      <c r="A21" s="7">
        <v>16</v>
      </c>
      <c r="B21" s="8" t="s">
        <v>0</v>
      </c>
      <c r="C21" s="17"/>
      <c r="D21" s="19">
        <v>3395</v>
      </c>
      <c r="E21" s="56" t="s">
        <v>82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3395</v>
      </c>
      <c r="W21" s="23">
        <f t="shared" si="1"/>
        <v>-166575</v>
      </c>
    </row>
    <row r="22" spans="1:23" ht="15" customHeight="1">
      <c r="A22" s="7">
        <v>17</v>
      </c>
      <c r="B22" s="8" t="s">
        <v>10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-166575</v>
      </c>
    </row>
    <row r="23" spans="1:23" ht="15" customHeight="1">
      <c r="A23" s="7">
        <v>18</v>
      </c>
      <c r="B23" s="8" t="s">
        <v>11</v>
      </c>
      <c r="C23" s="9">
        <v>200000</v>
      </c>
      <c r="D23" s="19"/>
      <c r="E23" s="19"/>
      <c r="F23" s="19"/>
      <c r="G23" s="19"/>
      <c r="H23" s="19"/>
      <c r="I23" s="19"/>
      <c r="J23" s="19">
        <v>128860</v>
      </c>
      <c r="K23" s="56" t="s">
        <v>154</v>
      </c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128860</v>
      </c>
      <c r="W23" s="23">
        <f t="shared" si="1"/>
        <v>-95435</v>
      </c>
    </row>
    <row r="24" spans="1:23" ht="15" customHeight="1">
      <c r="A24" s="7">
        <v>19</v>
      </c>
      <c r="B24" s="8" t="s">
        <v>12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-95435</v>
      </c>
    </row>
    <row r="25" spans="1:23" ht="15" customHeight="1">
      <c r="A25" s="7">
        <v>20</v>
      </c>
      <c r="B25" s="8" t="s">
        <v>13</v>
      </c>
      <c r="C25" s="9"/>
      <c r="D25" s="19"/>
      <c r="E25" s="19"/>
      <c r="F25" s="19"/>
      <c r="G25" s="19"/>
      <c r="H25" s="19"/>
      <c r="I25" s="19"/>
      <c r="J25" s="19">
        <v>1080</v>
      </c>
      <c r="K25" s="56" t="s">
        <v>155</v>
      </c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1080</v>
      </c>
      <c r="W25" s="23">
        <f t="shared" si="1"/>
        <v>-96515</v>
      </c>
    </row>
    <row r="26" spans="1:23" ht="15" customHeight="1">
      <c r="A26" s="7">
        <v>21</v>
      </c>
      <c r="B26" s="8" t="s">
        <v>14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-96515</v>
      </c>
    </row>
    <row r="27" spans="1:23" ht="15" customHeight="1">
      <c r="A27" s="7">
        <v>22</v>
      </c>
      <c r="B27" s="8" t="s">
        <v>15</v>
      </c>
      <c r="C27" s="9"/>
      <c r="D27" s="19"/>
      <c r="E27" s="19"/>
      <c r="F27" s="19">
        <v>1006</v>
      </c>
      <c r="G27" s="56" t="s">
        <v>120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1006</v>
      </c>
      <c r="W27" s="23">
        <f t="shared" si="1"/>
        <v>-97521</v>
      </c>
    </row>
    <row r="28" spans="1:23" ht="15" customHeight="1">
      <c r="A28" s="7">
        <v>23</v>
      </c>
      <c r="B28" s="8" t="s">
        <v>0</v>
      </c>
      <c r="C28" s="9"/>
      <c r="D28" s="19">
        <v>2127</v>
      </c>
      <c r="E28" s="56" t="s">
        <v>83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2127</v>
      </c>
      <c r="W28" s="23">
        <f t="shared" si="1"/>
        <v>-99648</v>
      </c>
    </row>
    <row r="29" spans="1:23" ht="15" customHeight="1">
      <c r="A29" s="7">
        <v>24</v>
      </c>
      <c r="B29" s="8" t="s">
        <v>10</v>
      </c>
      <c r="C29" s="9"/>
      <c r="D29" s="19">
        <v>10620</v>
      </c>
      <c r="E29" s="57" t="s">
        <v>84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10620</v>
      </c>
      <c r="W29" s="23">
        <f t="shared" si="1"/>
        <v>-110268</v>
      </c>
    </row>
    <row r="30" spans="1:23" ht="15" customHeight="1">
      <c r="A30" s="7">
        <v>25</v>
      </c>
      <c r="B30" s="8" t="s">
        <v>11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-110268</v>
      </c>
    </row>
    <row r="31" spans="1:23" ht="15" customHeight="1">
      <c r="A31" s="7">
        <v>26</v>
      </c>
      <c r="B31" s="8" t="s">
        <v>12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-110268</v>
      </c>
    </row>
    <row r="32" spans="1:23" ht="15" customHeight="1">
      <c r="A32" s="7">
        <v>27</v>
      </c>
      <c r="B32" s="8" t="s">
        <v>13</v>
      </c>
      <c r="C32" s="9"/>
      <c r="D32" s="19">
        <v>3173</v>
      </c>
      <c r="E32" s="56" t="s">
        <v>85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11439</v>
      </c>
      <c r="Q32" s="56" t="s">
        <v>175</v>
      </c>
      <c r="R32" s="19"/>
      <c r="S32" s="10"/>
      <c r="T32" s="10"/>
      <c r="U32" s="10"/>
      <c r="V32" s="23">
        <f t="shared" si="0"/>
        <v>14612</v>
      </c>
      <c r="W32" s="23">
        <f t="shared" si="1"/>
        <v>-124880</v>
      </c>
    </row>
    <row r="33" spans="1:23" ht="15" customHeight="1">
      <c r="A33" s="7">
        <v>28</v>
      </c>
      <c r="B33" s="8" t="s">
        <v>14</v>
      </c>
      <c r="C33" s="9"/>
      <c r="D33" s="19">
        <v>1206</v>
      </c>
      <c r="E33" s="56" t="s">
        <v>86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1206</v>
      </c>
      <c r="W33" s="23">
        <f t="shared" si="1"/>
        <v>-126086</v>
      </c>
    </row>
    <row r="34" spans="1:23" ht="15" customHeight="1">
      <c r="A34" s="7">
        <v>29</v>
      </c>
      <c r="B34" s="8" t="s">
        <v>15</v>
      </c>
      <c r="C34" s="9"/>
      <c r="D34" s="19">
        <v>1206</v>
      </c>
      <c r="E34" s="56" t="s">
        <v>87</v>
      </c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4132</v>
      </c>
      <c r="S34" s="58" t="s">
        <v>204</v>
      </c>
      <c r="T34" s="10"/>
      <c r="U34" s="10"/>
      <c r="V34" s="23">
        <f t="shared" si="0"/>
        <v>5338</v>
      </c>
      <c r="W34" s="23">
        <f t="shared" si="1"/>
        <v>-131424</v>
      </c>
    </row>
    <row r="35" spans="1:23" ht="15" customHeight="1">
      <c r="A35" s="7">
        <v>30</v>
      </c>
      <c r="B35" s="35" t="s">
        <v>35</v>
      </c>
      <c r="C35" s="9"/>
      <c r="D35" s="19"/>
      <c r="E35" s="19"/>
      <c r="F35" s="3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-131424</v>
      </c>
    </row>
    <row r="36" spans="1:23" ht="15" customHeight="1">
      <c r="A36" s="7">
        <v>31</v>
      </c>
      <c r="B36" s="35" t="s">
        <v>31</v>
      </c>
      <c r="C36" s="9"/>
      <c r="D36" s="19"/>
      <c r="E36" s="19"/>
      <c r="F36" s="19"/>
      <c r="G36" s="19"/>
      <c r="H36" s="19"/>
      <c r="I36" s="19"/>
      <c r="J36" s="19">
        <v>710</v>
      </c>
      <c r="K36" s="56" t="s">
        <v>156</v>
      </c>
      <c r="L36" s="19"/>
      <c r="M36" s="19"/>
      <c r="N36" s="19"/>
      <c r="O36" s="19"/>
      <c r="P36" s="19"/>
      <c r="Q36" s="19"/>
      <c r="R36" s="19">
        <v>21474</v>
      </c>
      <c r="S36" s="58" t="s">
        <v>205</v>
      </c>
      <c r="T36" s="10"/>
      <c r="U36" s="10"/>
      <c r="V36" s="23">
        <f t="shared" si="0"/>
        <v>22184</v>
      </c>
      <c r="W36" s="23">
        <f t="shared" si="1"/>
        <v>-153608</v>
      </c>
    </row>
    <row r="37" spans="1:23" ht="15" customHeight="1">
      <c r="A37" s="11" t="s">
        <v>8</v>
      </c>
      <c r="B37" s="12"/>
      <c r="C37" s="27">
        <f>SUM(C6:C36)</f>
        <v>200000</v>
      </c>
      <c r="D37" s="13">
        <f>SUM(D6:D36)</f>
        <v>46600</v>
      </c>
      <c r="E37" s="13"/>
      <c r="F37" s="13">
        <f>SUM(F6:F36)</f>
        <v>1006</v>
      </c>
      <c r="G37" s="13"/>
      <c r="H37" s="13">
        <f>SUM(H6:H36)</f>
        <v>497</v>
      </c>
      <c r="I37" s="13"/>
      <c r="J37" s="13">
        <f>SUM(J6:J36)</f>
        <v>133730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15787</v>
      </c>
      <c r="Q37" s="18"/>
      <c r="R37" s="13">
        <f>SUM(R6:R36)</f>
        <v>25606</v>
      </c>
      <c r="S37" s="13"/>
      <c r="T37" s="13">
        <f>SUM(T6:T36)</f>
        <v>51249</v>
      </c>
      <c r="U37" s="13"/>
      <c r="V37" s="24">
        <f>SUM(V6:V36)</f>
        <v>274475</v>
      </c>
      <c r="W37" s="25">
        <f>SUM(W5+C37-V37)</f>
        <v>-153608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6992187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" style="1" customWidth="1"/>
    <col min="13" max="13" width="3.19921875" style="1" customWidth="1"/>
    <col min="14" max="14" width="11.8984375" style="1" customWidth="1"/>
    <col min="15" max="15" width="2.69921875" style="1" customWidth="1"/>
    <col min="16" max="16" width="11.8984375" style="1" customWidth="1"/>
    <col min="17" max="17" width="4.69921875" style="1" customWidth="1"/>
    <col min="18" max="18" width="11.8984375" style="1" customWidth="1"/>
    <col min="19" max="19" width="4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29</v>
      </c>
      <c r="W2" s="33" t="s">
        <v>241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SUM('8月'!W37)</f>
        <v>-153608</v>
      </c>
    </row>
    <row r="6" spans="1:23" ht="15" customHeight="1">
      <c r="A6" s="7">
        <v>1</v>
      </c>
      <c r="B6" s="8" t="s">
        <v>11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SUM(W5+C6-V6)</f>
        <v>-153608</v>
      </c>
    </row>
    <row r="7" spans="1:23" ht="15" customHeight="1">
      <c r="A7" s="7">
        <v>2</v>
      </c>
      <c r="B7" s="8" t="s">
        <v>12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-153608</v>
      </c>
    </row>
    <row r="8" spans="1:23" ht="15" customHeight="1">
      <c r="A8" s="7">
        <v>3</v>
      </c>
      <c r="B8" s="8" t="s">
        <v>13</v>
      </c>
      <c r="C8" s="9"/>
      <c r="D8" s="19">
        <v>1006</v>
      </c>
      <c r="E8" s="56" t="s">
        <v>88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1006</v>
      </c>
      <c r="W8" s="23">
        <f t="shared" si="1"/>
        <v>-154614</v>
      </c>
    </row>
    <row r="9" spans="1:23" ht="15" customHeight="1">
      <c r="A9" s="7">
        <v>4</v>
      </c>
      <c r="B9" s="8" t="s">
        <v>14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-154614</v>
      </c>
    </row>
    <row r="10" spans="1:23" ht="15" customHeight="1">
      <c r="A10" s="7">
        <v>5</v>
      </c>
      <c r="B10" s="8" t="s">
        <v>15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52157</v>
      </c>
      <c r="U10" s="58" t="s">
        <v>246</v>
      </c>
      <c r="V10" s="23">
        <f t="shared" si="0"/>
        <v>52157</v>
      </c>
      <c r="W10" s="23">
        <f t="shared" si="1"/>
        <v>-206771</v>
      </c>
    </row>
    <row r="11" spans="1:23" ht="15" customHeight="1">
      <c r="A11" s="7">
        <v>6</v>
      </c>
      <c r="B11" s="8" t="s">
        <v>0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2854</v>
      </c>
      <c r="S11" s="58" t="s">
        <v>206</v>
      </c>
      <c r="T11" s="10"/>
      <c r="U11" s="10"/>
      <c r="V11" s="23">
        <f t="shared" si="0"/>
        <v>2854</v>
      </c>
      <c r="W11" s="23">
        <f t="shared" si="1"/>
        <v>-209625</v>
      </c>
    </row>
    <row r="12" spans="1:23" ht="15" customHeight="1">
      <c r="A12" s="7">
        <v>7</v>
      </c>
      <c r="B12" s="8" t="s">
        <v>10</v>
      </c>
      <c r="C12" s="9"/>
      <c r="D12" s="19">
        <v>1080</v>
      </c>
      <c r="E12" s="56" t="s">
        <v>89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1080</v>
      </c>
      <c r="W12" s="23">
        <f t="shared" si="1"/>
        <v>-210705</v>
      </c>
    </row>
    <row r="13" spans="1:23" ht="15" customHeight="1">
      <c r="A13" s="7">
        <v>8</v>
      </c>
      <c r="B13" s="8" t="s">
        <v>11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-210705</v>
      </c>
    </row>
    <row r="14" spans="1:23" ht="15" customHeight="1">
      <c r="A14" s="7">
        <v>9</v>
      </c>
      <c r="B14" s="8" t="s">
        <v>12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>
        <v>1802</v>
      </c>
      <c r="S14" s="58" t="s">
        <v>207</v>
      </c>
      <c r="T14" s="10"/>
      <c r="U14" s="10"/>
      <c r="V14" s="23">
        <f t="shared" si="0"/>
        <v>1802</v>
      </c>
      <c r="W14" s="23">
        <f t="shared" si="1"/>
        <v>-212507</v>
      </c>
    </row>
    <row r="15" spans="1:23" ht="15" customHeight="1">
      <c r="A15" s="7">
        <v>10</v>
      </c>
      <c r="B15" s="8" t="s">
        <v>13</v>
      </c>
      <c r="C15" s="9"/>
      <c r="D15" s="19">
        <v>7217</v>
      </c>
      <c r="E15" s="56" t="s">
        <v>90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7217</v>
      </c>
      <c r="W15" s="23">
        <f t="shared" si="1"/>
        <v>-219724</v>
      </c>
    </row>
    <row r="16" spans="1:23" ht="15" customHeight="1">
      <c r="A16" s="7">
        <v>11</v>
      </c>
      <c r="B16" s="8" t="s">
        <v>14</v>
      </c>
      <c r="C16" s="9"/>
      <c r="D16" s="19">
        <v>13084</v>
      </c>
      <c r="E16" s="56" t="s">
        <v>91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13084</v>
      </c>
      <c r="W16" s="23">
        <f t="shared" si="1"/>
        <v>-232808</v>
      </c>
    </row>
    <row r="17" spans="1:23" ht="15" customHeight="1">
      <c r="A17" s="7">
        <v>12</v>
      </c>
      <c r="B17" s="8" t="s">
        <v>15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-232808</v>
      </c>
    </row>
    <row r="18" spans="1:23" ht="15" customHeight="1">
      <c r="A18" s="7">
        <v>13</v>
      </c>
      <c r="B18" s="8" t="s">
        <v>0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-232808</v>
      </c>
    </row>
    <row r="19" spans="1:23" ht="15" customHeight="1">
      <c r="A19" s="7">
        <v>14</v>
      </c>
      <c r="B19" s="8" t="s">
        <v>10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-232808</v>
      </c>
    </row>
    <row r="20" spans="1:23" ht="15" customHeight="1">
      <c r="A20" s="7">
        <v>15</v>
      </c>
      <c r="B20" s="8" t="s">
        <v>11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-232808</v>
      </c>
    </row>
    <row r="21" spans="1:23" ht="15" customHeight="1">
      <c r="A21" s="7">
        <v>16</v>
      </c>
      <c r="B21" s="8" t="s">
        <v>12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-232808</v>
      </c>
    </row>
    <row r="22" spans="1:23" ht="15" customHeight="1">
      <c r="A22" s="7">
        <v>17</v>
      </c>
      <c r="B22" s="8" t="s">
        <v>13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v>1782</v>
      </c>
      <c r="S22" s="58" t="s">
        <v>208</v>
      </c>
      <c r="T22" s="10"/>
      <c r="U22" s="10"/>
      <c r="V22" s="23">
        <f t="shared" si="0"/>
        <v>1782</v>
      </c>
      <c r="W22" s="23">
        <f t="shared" si="1"/>
        <v>-234590</v>
      </c>
    </row>
    <row r="23" spans="1:23" ht="15" customHeight="1">
      <c r="A23" s="7">
        <v>18</v>
      </c>
      <c r="B23" s="8" t="s">
        <v>14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-234590</v>
      </c>
    </row>
    <row r="24" spans="1:23" ht="15" customHeight="1">
      <c r="A24" s="7">
        <v>19</v>
      </c>
      <c r="B24" s="8" t="s">
        <v>15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-234590</v>
      </c>
    </row>
    <row r="25" spans="1:23" ht="15" customHeight="1">
      <c r="A25" s="7">
        <v>20</v>
      </c>
      <c r="B25" s="8" t="s">
        <v>0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-234590</v>
      </c>
    </row>
    <row r="26" spans="1:23" ht="15" customHeight="1">
      <c r="A26" s="7">
        <v>21</v>
      </c>
      <c r="B26" s="8" t="s">
        <v>10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-234590</v>
      </c>
    </row>
    <row r="27" spans="1:23" ht="15" customHeight="1">
      <c r="A27" s="7">
        <v>22</v>
      </c>
      <c r="B27" s="8" t="s">
        <v>11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-234590</v>
      </c>
    </row>
    <row r="28" spans="1:23" ht="15" customHeight="1">
      <c r="A28" s="7">
        <v>23</v>
      </c>
      <c r="B28" s="8" t="s">
        <v>12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-234590</v>
      </c>
    </row>
    <row r="29" spans="1:23" ht="15" customHeight="1">
      <c r="A29" s="7">
        <v>24</v>
      </c>
      <c r="B29" s="8" t="s">
        <v>13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-234590</v>
      </c>
    </row>
    <row r="30" spans="1:23" ht="15" customHeight="1">
      <c r="A30" s="7">
        <v>25</v>
      </c>
      <c r="B30" s="8" t="s">
        <v>14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11439</v>
      </c>
      <c r="Q30" s="56" t="s">
        <v>176</v>
      </c>
      <c r="R30" s="19"/>
      <c r="S30" s="10"/>
      <c r="T30" s="10"/>
      <c r="U30" s="10"/>
      <c r="V30" s="23">
        <f t="shared" si="0"/>
        <v>11439</v>
      </c>
      <c r="W30" s="23">
        <f t="shared" si="1"/>
        <v>-246029</v>
      </c>
    </row>
    <row r="31" spans="1:23" ht="15" customHeight="1">
      <c r="A31" s="7">
        <v>26</v>
      </c>
      <c r="B31" s="8" t="s">
        <v>15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-246029</v>
      </c>
    </row>
    <row r="32" spans="1:23" ht="15" customHeight="1">
      <c r="A32" s="7">
        <v>27</v>
      </c>
      <c r="B32" s="8" t="s">
        <v>0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-246029</v>
      </c>
    </row>
    <row r="33" spans="1:23" ht="15" customHeight="1">
      <c r="A33" s="7">
        <v>28</v>
      </c>
      <c r="B33" s="8" t="s">
        <v>10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-246029</v>
      </c>
    </row>
    <row r="34" spans="1:23" ht="15" customHeight="1">
      <c r="A34" s="7">
        <v>29</v>
      </c>
      <c r="B34" s="35" t="s">
        <v>32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-246029</v>
      </c>
    </row>
    <row r="35" spans="1:23" ht="15" customHeight="1">
      <c r="A35" s="7">
        <v>30</v>
      </c>
      <c r="B35" s="35" t="s">
        <v>36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>
        <v>11016</v>
      </c>
      <c r="S35" s="58" t="s">
        <v>209</v>
      </c>
      <c r="T35" s="10"/>
      <c r="U35" s="10"/>
      <c r="V35" s="23">
        <f t="shared" si="0"/>
        <v>11016</v>
      </c>
      <c r="W35" s="23">
        <f>SUM(W5+C37-V37)</f>
        <v>-257045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-257045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SUM(D8:D36)</f>
        <v>22387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11439</v>
      </c>
      <c r="Q37" s="18"/>
      <c r="R37" s="13">
        <f>SUM(R6:R36)</f>
        <v>17454</v>
      </c>
      <c r="S37" s="13"/>
      <c r="T37" s="13">
        <f>SUM(T6:T36)</f>
        <v>52157</v>
      </c>
      <c r="U37" s="13"/>
      <c r="V37" s="24">
        <f>SUM(D37:T37)</f>
        <v>103437</v>
      </c>
      <c r="W37" s="25">
        <f>SUM(W5+C37-V37)</f>
        <v>-257045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9" sqref="U19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5" style="1" customWidth="1"/>
    <col min="18" max="18" width="11.8984375" style="1" customWidth="1"/>
    <col min="19" max="19" width="4.6992187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45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SUM('9月'!W37)</f>
        <v>-257045</v>
      </c>
    </row>
    <row r="6" spans="1:23" ht="15" customHeight="1">
      <c r="A6" s="7">
        <v>1</v>
      </c>
      <c r="B6" s="8" t="s">
        <v>13</v>
      </c>
      <c r="C6" s="9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>
        <v>3651</v>
      </c>
      <c r="S6" s="58" t="s">
        <v>210</v>
      </c>
      <c r="T6" s="10"/>
      <c r="U6" s="10"/>
      <c r="V6" s="23">
        <f>D6+F6+H6+J6+L6+N6+P6+R6+T6</f>
        <v>3651</v>
      </c>
      <c r="W6" s="23">
        <f>SUM(W5+C6-V6)</f>
        <v>-260696</v>
      </c>
    </row>
    <row r="7" spans="1:23" ht="15" customHeight="1">
      <c r="A7" s="7">
        <v>2</v>
      </c>
      <c r="B7" s="8" t="s">
        <v>14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-260696</v>
      </c>
    </row>
    <row r="8" spans="1:23" ht="15" customHeight="1">
      <c r="A8" s="7">
        <v>3</v>
      </c>
      <c r="B8" s="8" t="s">
        <v>15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v>2051</v>
      </c>
      <c r="S8" s="58" t="s">
        <v>211</v>
      </c>
      <c r="T8" s="10"/>
      <c r="U8" s="10"/>
      <c r="V8" s="23">
        <f t="shared" si="0"/>
        <v>2051</v>
      </c>
      <c r="W8" s="23">
        <f t="shared" si="1"/>
        <v>-262747</v>
      </c>
    </row>
    <row r="9" spans="1:23" ht="15" customHeight="1">
      <c r="A9" s="7">
        <v>4</v>
      </c>
      <c r="B9" s="8" t="s">
        <v>0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-262747</v>
      </c>
    </row>
    <row r="10" spans="1:23" ht="15" customHeight="1">
      <c r="A10" s="7">
        <v>5</v>
      </c>
      <c r="B10" s="8" t="s">
        <v>10</v>
      </c>
      <c r="C10" s="9">
        <v>168000</v>
      </c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46344</v>
      </c>
      <c r="U10" s="58" t="s">
        <v>247</v>
      </c>
      <c r="V10" s="23">
        <f t="shared" si="0"/>
        <v>46344</v>
      </c>
      <c r="W10" s="23">
        <f t="shared" si="1"/>
        <v>-141091</v>
      </c>
    </row>
    <row r="11" spans="1:23" ht="15" customHeight="1">
      <c r="A11" s="7">
        <v>6</v>
      </c>
      <c r="B11" s="8" t="s">
        <v>11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-141091</v>
      </c>
    </row>
    <row r="12" spans="1:23" ht="15" customHeight="1">
      <c r="A12" s="7">
        <v>7</v>
      </c>
      <c r="B12" s="8" t="s">
        <v>12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-141091</v>
      </c>
    </row>
    <row r="13" spans="1:23" ht="15" customHeight="1">
      <c r="A13" s="7">
        <v>8</v>
      </c>
      <c r="B13" s="8" t="s">
        <v>13</v>
      </c>
      <c r="C13" s="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-141091</v>
      </c>
    </row>
    <row r="14" spans="1:23" ht="15" customHeight="1">
      <c r="A14" s="7">
        <v>9</v>
      </c>
      <c r="B14" s="8" t="s">
        <v>14</v>
      </c>
      <c r="C14" s="9">
        <v>300000</v>
      </c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>
        <v>19847</v>
      </c>
      <c r="S14" s="58" t="s">
        <v>212</v>
      </c>
      <c r="T14" s="10"/>
      <c r="U14" s="10"/>
      <c r="V14" s="23">
        <f t="shared" si="0"/>
        <v>19847</v>
      </c>
      <c r="W14" s="23">
        <f t="shared" si="1"/>
        <v>139062</v>
      </c>
    </row>
    <row r="15" spans="1:23" ht="15" customHeight="1">
      <c r="A15" s="7">
        <v>10</v>
      </c>
      <c r="B15" s="8" t="s">
        <v>15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139062</v>
      </c>
    </row>
    <row r="16" spans="1:23" ht="15" customHeight="1">
      <c r="A16" s="7">
        <v>11</v>
      </c>
      <c r="B16" s="8" t="s">
        <v>0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v>1603</v>
      </c>
      <c r="S16" s="58" t="s">
        <v>213</v>
      </c>
      <c r="T16" s="10"/>
      <c r="U16" s="10"/>
      <c r="V16" s="23">
        <f t="shared" si="0"/>
        <v>1603</v>
      </c>
      <c r="W16" s="23">
        <f t="shared" si="1"/>
        <v>137459</v>
      </c>
    </row>
    <row r="17" spans="1:23" ht="15" customHeight="1">
      <c r="A17" s="7">
        <v>12</v>
      </c>
      <c r="B17" s="8" t="s">
        <v>10</v>
      </c>
      <c r="C17" s="9"/>
      <c r="D17" s="31"/>
      <c r="E17" s="19"/>
      <c r="F17" s="19"/>
      <c r="G17" s="19"/>
      <c r="H17" s="19">
        <v>7650</v>
      </c>
      <c r="I17" s="57" t="s">
        <v>135</v>
      </c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7650</v>
      </c>
      <c r="W17" s="23">
        <f t="shared" si="1"/>
        <v>129809</v>
      </c>
    </row>
    <row r="18" spans="1:23" ht="15" customHeight="1">
      <c r="A18" s="7">
        <v>13</v>
      </c>
      <c r="B18" s="8" t="s">
        <v>11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129809</v>
      </c>
    </row>
    <row r="19" spans="1:23" ht="15" customHeight="1">
      <c r="A19" s="7">
        <v>14</v>
      </c>
      <c r="B19" s="8" t="s">
        <v>12</v>
      </c>
      <c r="C19" s="9"/>
      <c r="D19" s="31">
        <v>1080</v>
      </c>
      <c r="E19" s="56" t="s">
        <v>92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1080</v>
      </c>
      <c r="W19" s="23">
        <f t="shared" si="1"/>
        <v>128729</v>
      </c>
    </row>
    <row r="20" spans="1:23" ht="15" customHeight="1">
      <c r="A20" s="7">
        <v>15</v>
      </c>
      <c r="B20" s="8" t="s">
        <v>13</v>
      </c>
      <c r="C20" s="9"/>
      <c r="D20" s="31">
        <v>6717</v>
      </c>
      <c r="E20" s="56" t="s">
        <v>93</v>
      </c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6717</v>
      </c>
      <c r="W20" s="23">
        <f t="shared" si="1"/>
        <v>122012</v>
      </c>
    </row>
    <row r="21" spans="1:23" ht="15" customHeight="1">
      <c r="A21" s="7">
        <v>16</v>
      </c>
      <c r="B21" s="8" t="s">
        <v>14</v>
      </c>
      <c r="C21" s="17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122012</v>
      </c>
    </row>
    <row r="22" spans="1:23" ht="15" customHeight="1">
      <c r="A22" s="7">
        <v>17</v>
      </c>
      <c r="B22" s="8" t="s">
        <v>15</v>
      </c>
      <c r="C22" s="9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122012</v>
      </c>
    </row>
    <row r="23" spans="1:23" ht="15" customHeight="1">
      <c r="A23" s="7">
        <v>18</v>
      </c>
      <c r="B23" s="8" t="s">
        <v>0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122012</v>
      </c>
    </row>
    <row r="24" spans="1:23" ht="15" customHeight="1">
      <c r="A24" s="7">
        <v>19</v>
      </c>
      <c r="B24" s="8" t="s">
        <v>10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122012</v>
      </c>
    </row>
    <row r="25" spans="1:23" ht="15" customHeight="1">
      <c r="A25" s="7">
        <v>20</v>
      </c>
      <c r="B25" s="8" t="s">
        <v>11</v>
      </c>
      <c r="C25" s="9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122012</v>
      </c>
    </row>
    <row r="26" spans="1:23" ht="15" customHeight="1">
      <c r="A26" s="7">
        <v>21</v>
      </c>
      <c r="B26" s="8" t="s">
        <v>12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122012</v>
      </c>
    </row>
    <row r="27" spans="1:23" ht="15" customHeight="1">
      <c r="A27" s="7">
        <v>22</v>
      </c>
      <c r="B27" s="8" t="s">
        <v>13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122012</v>
      </c>
    </row>
    <row r="28" spans="1:23" ht="15" customHeight="1">
      <c r="A28" s="7">
        <v>23</v>
      </c>
      <c r="B28" s="8" t="s">
        <v>14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122012</v>
      </c>
    </row>
    <row r="29" spans="1:23" ht="15" customHeight="1">
      <c r="A29" s="7">
        <v>24</v>
      </c>
      <c r="B29" s="8" t="s">
        <v>15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122012</v>
      </c>
    </row>
    <row r="30" spans="1:23" ht="15" customHeight="1">
      <c r="A30" s="7">
        <v>25</v>
      </c>
      <c r="B30" s="8" t="s">
        <v>0</v>
      </c>
      <c r="C30" s="9"/>
      <c r="D30" s="31">
        <v>1177</v>
      </c>
      <c r="E30" s="56" t="s">
        <v>94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1177</v>
      </c>
      <c r="W30" s="23">
        <f t="shared" si="1"/>
        <v>120835</v>
      </c>
    </row>
    <row r="31" spans="1:23" ht="15" customHeight="1">
      <c r="A31" s="7">
        <v>26</v>
      </c>
      <c r="B31" s="8" t="s">
        <v>10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120835</v>
      </c>
    </row>
    <row r="32" spans="1:23" ht="15" customHeight="1">
      <c r="A32" s="7">
        <v>27</v>
      </c>
      <c r="B32" s="8" t="s">
        <v>11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11639</v>
      </c>
      <c r="Q32" s="56" t="s">
        <v>177</v>
      </c>
      <c r="R32" s="19"/>
      <c r="S32" s="10"/>
      <c r="T32" s="10"/>
      <c r="U32" s="10"/>
      <c r="V32" s="23">
        <f t="shared" si="0"/>
        <v>11639</v>
      </c>
      <c r="W32" s="23">
        <f t="shared" si="1"/>
        <v>109196</v>
      </c>
    </row>
    <row r="33" spans="1:23" ht="15" customHeight="1">
      <c r="A33" s="7">
        <v>28</v>
      </c>
      <c r="B33" s="8" t="s">
        <v>12</v>
      </c>
      <c r="C33" s="9"/>
      <c r="D33" s="3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109196</v>
      </c>
    </row>
    <row r="34" spans="1:23" ht="15" customHeight="1">
      <c r="A34" s="7">
        <v>29</v>
      </c>
      <c r="B34" s="8" t="s">
        <v>13</v>
      </c>
      <c r="C34" s="9"/>
      <c r="D34" s="31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6318</v>
      </c>
      <c r="S34" s="58" t="s">
        <v>214</v>
      </c>
      <c r="T34" s="10"/>
      <c r="U34" s="10"/>
      <c r="V34" s="23">
        <f t="shared" si="0"/>
        <v>6318</v>
      </c>
      <c r="W34" s="23">
        <f t="shared" si="1"/>
        <v>102878</v>
      </c>
    </row>
    <row r="35" spans="1:23" ht="15" customHeight="1">
      <c r="A35" s="7">
        <v>30</v>
      </c>
      <c r="B35" s="35" t="s">
        <v>34</v>
      </c>
      <c r="C35" s="9"/>
      <c r="D35" s="31">
        <v>1065</v>
      </c>
      <c r="E35" s="56" t="s">
        <v>95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1065</v>
      </c>
      <c r="W35" s="23">
        <f t="shared" si="1"/>
        <v>101813</v>
      </c>
    </row>
    <row r="36" spans="1:23" ht="15" customHeight="1">
      <c r="A36" s="7">
        <v>31</v>
      </c>
      <c r="B36" s="35" t="s">
        <v>37</v>
      </c>
      <c r="C36" s="9"/>
      <c r="D36" s="31">
        <v>939</v>
      </c>
      <c r="E36" s="56" t="s">
        <v>96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939</v>
      </c>
      <c r="W36" s="23">
        <f t="shared" si="1"/>
        <v>100874</v>
      </c>
    </row>
    <row r="37" spans="1:23" ht="15" customHeight="1">
      <c r="A37" s="11" t="s">
        <v>8</v>
      </c>
      <c r="B37" s="12"/>
      <c r="C37" s="27">
        <f>SUM(C6:C36)</f>
        <v>468000</v>
      </c>
      <c r="D37" s="13">
        <f>SUM(D6:D36)</f>
        <v>10978</v>
      </c>
      <c r="E37" s="13"/>
      <c r="F37" s="13">
        <f>SUM(F6:F36)</f>
        <v>0</v>
      </c>
      <c r="G37" s="13"/>
      <c r="H37" s="13">
        <f>SUM(H6:H36)</f>
        <v>7650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11639</v>
      </c>
      <c r="Q37" s="18"/>
      <c r="R37" s="13">
        <f>SUM(R6:R36)</f>
        <v>33470</v>
      </c>
      <c r="S37" s="13"/>
      <c r="T37" s="13">
        <f>SUM(T6:T36)</f>
        <v>46344</v>
      </c>
      <c r="U37" s="13"/>
      <c r="V37" s="24">
        <f>SUM(V6:V36)</f>
        <v>110081</v>
      </c>
      <c r="W37" s="25">
        <f>SUM(W5+C37-V37)</f>
        <v>100874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0" sqref="U10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4.5" style="1" customWidth="1"/>
    <col min="6" max="6" width="11.8984375" style="1" customWidth="1"/>
    <col min="7" max="7" width="3.59765625" style="1" customWidth="1"/>
    <col min="8" max="8" width="11.8984375" style="1" customWidth="1"/>
    <col min="9" max="9" width="4.5" style="1" customWidth="1"/>
    <col min="10" max="10" width="11.8984375" style="1" customWidth="1"/>
    <col min="11" max="11" width="4.69921875" style="1" customWidth="1"/>
    <col min="12" max="12" width="11.59765625" style="1" customWidth="1"/>
    <col min="13" max="13" width="3" style="1" customWidth="1"/>
    <col min="14" max="14" width="11.8984375" style="1" customWidth="1"/>
    <col min="15" max="15" width="3.3984375" style="1" customWidth="1"/>
    <col min="16" max="16" width="11.8984375" style="1" customWidth="1"/>
    <col min="17" max="17" width="4.59765625" style="1" customWidth="1"/>
    <col min="18" max="18" width="11.8984375" style="1" customWidth="1"/>
    <col min="19" max="19" width="4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19</v>
      </c>
      <c r="D1" s="15" t="s">
        <v>18</v>
      </c>
    </row>
    <row r="2" spans="3:23" ht="16.5" customHeight="1">
      <c r="C2" s="34" t="s">
        <v>44</v>
      </c>
      <c r="W2" s="33" t="s">
        <v>28</v>
      </c>
    </row>
    <row r="3" spans="1:23" ht="16.5" customHeight="1">
      <c r="A3" s="62" t="s">
        <v>0</v>
      </c>
      <c r="B3" s="62" t="s">
        <v>1</v>
      </c>
      <c r="C3" s="62" t="s">
        <v>2</v>
      </c>
      <c r="D3" s="68" t="s">
        <v>3</v>
      </c>
      <c r="E3" s="28"/>
      <c r="F3" s="68" t="s">
        <v>4</v>
      </c>
      <c r="G3" s="28"/>
      <c r="H3" s="72" t="s">
        <v>20</v>
      </c>
      <c r="I3" s="28"/>
      <c r="J3" s="72" t="s">
        <v>21</v>
      </c>
      <c r="K3" s="28"/>
      <c r="L3" s="72" t="s">
        <v>22</v>
      </c>
      <c r="M3" s="28"/>
      <c r="N3" s="72" t="s">
        <v>23</v>
      </c>
      <c r="O3" s="28"/>
      <c r="P3" s="72" t="s">
        <v>24</v>
      </c>
      <c r="Q3" s="28"/>
      <c r="R3" s="72" t="s">
        <v>25</v>
      </c>
      <c r="S3" s="28"/>
      <c r="T3" s="68" t="s">
        <v>5</v>
      </c>
      <c r="U3" s="28"/>
      <c r="V3" s="62" t="s">
        <v>6</v>
      </c>
      <c r="W3" s="70" t="s">
        <v>7</v>
      </c>
    </row>
    <row r="4" spans="1:23" s="5" customFormat="1" ht="26.25" customHeight="1">
      <c r="A4" s="63"/>
      <c r="B4" s="63"/>
      <c r="C4" s="63"/>
      <c r="D4" s="69"/>
      <c r="E4" s="29" t="s">
        <v>16</v>
      </c>
      <c r="F4" s="69"/>
      <c r="G4" s="29" t="s">
        <v>16</v>
      </c>
      <c r="H4" s="69"/>
      <c r="I4" s="29" t="s">
        <v>16</v>
      </c>
      <c r="J4" s="69"/>
      <c r="K4" s="29" t="s">
        <v>16</v>
      </c>
      <c r="L4" s="69"/>
      <c r="M4" s="29" t="s">
        <v>16</v>
      </c>
      <c r="N4" s="69"/>
      <c r="O4" s="29" t="s">
        <v>16</v>
      </c>
      <c r="P4" s="69"/>
      <c r="Q4" s="29" t="s">
        <v>16</v>
      </c>
      <c r="R4" s="69"/>
      <c r="S4" s="29" t="s">
        <v>16</v>
      </c>
      <c r="T4" s="69"/>
      <c r="U4" s="29" t="s">
        <v>16</v>
      </c>
      <c r="V4" s="63"/>
      <c r="W4" s="71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>
        <f>SUM('10月'!W37)</f>
        <v>100874</v>
      </c>
    </row>
    <row r="6" spans="1:23" ht="15" customHeight="1">
      <c r="A6" s="7">
        <v>1</v>
      </c>
      <c r="B6" s="8" t="s">
        <v>0</v>
      </c>
      <c r="C6" s="9"/>
      <c r="D6" s="31">
        <v>1106</v>
      </c>
      <c r="E6" s="56" t="s">
        <v>97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1106</v>
      </c>
      <c r="W6" s="23">
        <f>SUM(W5+C6-V6)</f>
        <v>99768</v>
      </c>
    </row>
    <row r="7" spans="1:23" ht="15" customHeight="1">
      <c r="A7" s="7">
        <v>2</v>
      </c>
      <c r="B7" s="8" t="s">
        <v>10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v>19524</v>
      </c>
      <c r="S7" s="58" t="s">
        <v>215</v>
      </c>
      <c r="T7" s="10"/>
      <c r="U7" s="10"/>
      <c r="V7" s="23">
        <f aca="true" t="shared" si="0" ref="V7:V36">D7+F7+H7+J7+L7+N7+P7+R7+T7</f>
        <v>19524</v>
      </c>
      <c r="W7" s="23">
        <f aca="true" t="shared" si="1" ref="W7:W36">W6+C7-V7</f>
        <v>80244</v>
      </c>
    </row>
    <row r="8" spans="1:23" ht="15" customHeight="1">
      <c r="A8" s="7">
        <v>3</v>
      </c>
      <c r="B8" s="8" t="s">
        <v>11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80244</v>
      </c>
    </row>
    <row r="9" spans="1:23" ht="15" customHeight="1">
      <c r="A9" s="7">
        <v>4</v>
      </c>
      <c r="B9" s="8" t="s">
        <v>12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80244</v>
      </c>
    </row>
    <row r="10" spans="1:23" ht="15" customHeight="1">
      <c r="A10" s="7">
        <v>5</v>
      </c>
      <c r="B10" s="8" t="s">
        <v>13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>
        <v>50058</v>
      </c>
      <c r="U10" s="58" t="s">
        <v>248</v>
      </c>
      <c r="V10" s="23">
        <f t="shared" si="0"/>
        <v>50058</v>
      </c>
      <c r="W10" s="23">
        <f t="shared" si="1"/>
        <v>30186</v>
      </c>
    </row>
    <row r="11" spans="1:23" ht="15" customHeight="1">
      <c r="A11" s="7">
        <v>6</v>
      </c>
      <c r="B11" s="8" t="s">
        <v>14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1782</v>
      </c>
      <c r="S11" s="58" t="s">
        <v>216</v>
      </c>
      <c r="T11" s="10"/>
      <c r="U11" s="10"/>
      <c r="V11" s="23">
        <f t="shared" si="0"/>
        <v>1782</v>
      </c>
      <c r="W11" s="23">
        <f t="shared" si="1"/>
        <v>28404</v>
      </c>
    </row>
    <row r="12" spans="1:23" ht="15" customHeight="1">
      <c r="A12" s="7">
        <v>7</v>
      </c>
      <c r="B12" s="8" t="s">
        <v>15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28404</v>
      </c>
    </row>
    <row r="13" spans="1:23" ht="15" customHeight="1">
      <c r="A13" s="7">
        <v>8</v>
      </c>
      <c r="B13" s="8" t="s">
        <v>0</v>
      </c>
      <c r="C13" s="9"/>
      <c r="D13" s="31"/>
      <c r="E13" s="19"/>
      <c r="F13" s="19"/>
      <c r="G13" s="19"/>
      <c r="H13" s="19">
        <v>1561</v>
      </c>
      <c r="I13" s="56" t="s">
        <v>136</v>
      </c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1561</v>
      </c>
      <c r="W13" s="23">
        <f t="shared" si="1"/>
        <v>26843</v>
      </c>
    </row>
    <row r="14" spans="1:23" ht="15" customHeight="1">
      <c r="A14" s="7">
        <v>9</v>
      </c>
      <c r="B14" s="8" t="s">
        <v>10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>
        <v>2093</v>
      </c>
      <c r="S14" s="58" t="s">
        <v>217</v>
      </c>
      <c r="T14" s="10"/>
      <c r="U14" s="10"/>
      <c r="V14" s="23">
        <f t="shared" si="0"/>
        <v>2093</v>
      </c>
      <c r="W14" s="23">
        <f t="shared" si="1"/>
        <v>24750</v>
      </c>
    </row>
    <row r="15" spans="1:23" ht="15" customHeight="1">
      <c r="A15" s="7">
        <v>10</v>
      </c>
      <c r="B15" s="8" t="s">
        <v>11</v>
      </c>
      <c r="C15" s="9"/>
      <c r="D15" s="31"/>
      <c r="E15" s="19"/>
      <c r="F15" s="19"/>
      <c r="G15" s="19"/>
      <c r="H15" s="19"/>
      <c r="I15" s="19"/>
      <c r="J15" s="19">
        <v>1080</v>
      </c>
      <c r="K15" s="56" t="s">
        <v>157</v>
      </c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1080</v>
      </c>
      <c r="W15" s="23">
        <f t="shared" si="1"/>
        <v>23670</v>
      </c>
    </row>
    <row r="16" spans="1:23" ht="15" customHeight="1">
      <c r="A16" s="7">
        <v>11</v>
      </c>
      <c r="B16" s="8" t="s">
        <v>12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v>959</v>
      </c>
      <c r="S16" s="58" t="s">
        <v>218</v>
      </c>
      <c r="T16" s="10"/>
      <c r="U16" s="10"/>
      <c r="V16" s="23">
        <f t="shared" si="0"/>
        <v>959</v>
      </c>
      <c r="W16" s="23">
        <f t="shared" si="1"/>
        <v>22711</v>
      </c>
    </row>
    <row r="17" spans="1:23" ht="15" customHeight="1">
      <c r="A17" s="7">
        <v>12</v>
      </c>
      <c r="B17" s="8" t="s">
        <v>13</v>
      </c>
      <c r="C17" s="9"/>
      <c r="D17" s="31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>
        <v>780</v>
      </c>
      <c r="S17" s="58" t="s">
        <v>219</v>
      </c>
      <c r="T17" s="10"/>
      <c r="U17" s="10"/>
      <c r="V17" s="23">
        <f t="shared" si="0"/>
        <v>780</v>
      </c>
      <c r="W17" s="23">
        <f t="shared" si="1"/>
        <v>21931</v>
      </c>
    </row>
    <row r="18" spans="1:23" ht="15" customHeight="1">
      <c r="A18" s="7">
        <v>13</v>
      </c>
      <c r="B18" s="8" t="s">
        <v>14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21931</v>
      </c>
    </row>
    <row r="19" spans="1:23" ht="15" customHeight="1">
      <c r="A19" s="7">
        <v>14</v>
      </c>
      <c r="B19" s="8" t="s">
        <v>15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21931</v>
      </c>
    </row>
    <row r="20" spans="1:23" ht="15" customHeight="1">
      <c r="A20" s="7">
        <v>15</v>
      </c>
      <c r="B20" s="8" t="s">
        <v>0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21931</v>
      </c>
    </row>
    <row r="21" spans="1:23" ht="15" customHeight="1">
      <c r="A21" s="7">
        <v>16</v>
      </c>
      <c r="B21" s="8" t="s">
        <v>10</v>
      </c>
      <c r="C21" s="17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21931</v>
      </c>
    </row>
    <row r="22" spans="1:23" ht="15" customHeight="1">
      <c r="A22" s="7">
        <v>17</v>
      </c>
      <c r="B22" s="8" t="s">
        <v>11</v>
      </c>
      <c r="C22" s="9"/>
      <c r="D22" s="31"/>
      <c r="E22" s="19"/>
      <c r="F22" s="19"/>
      <c r="G22" s="19"/>
      <c r="H22" s="19"/>
      <c r="I22" s="19"/>
      <c r="J22" s="19">
        <v>1080</v>
      </c>
      <c r="K22" s="56" t="s">
        <v>158</v>
      </c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1080</v>
      </c>
      <c r="W22" s="23">
        <f t="shared" si="1"/>
        <v>20851</v>
      </c>
    </row>
    <row r="23" spans="1:23" ht="15" customHeight="1">
      <c r="A23" s="7">
        <v>18</v>
      </c>
      <c r="B23" s="8" t="s">
        <v>12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20851</v>
      </c>
    </row>
    <row r="24" spans="1:23" ht="15" customHeight="1">
      <c r="A24" s="7">
        <v>19</v>
      </c>
      <c r="B24" s="8" t="s">
        <v>13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20851</v>
      </c>
    </row>
    <row r="25" spans="1:23" ht="15" customHeight="1">
      <c r="A25" s="7">
        <v>20</v>
      </c>
      <c r="B25" s="8" t="s">
        <v>14</v>
      </c>
      <c r="C25" s="9"/>
      <c r="D25" s="31">
        <v>1080</v>
      </c>
      <c r="E25" s="56" t="s">
        <v>98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1080</v>
      </c>
      <c r="W25" s="23">
        <f t="shared" si="1"/>
        <v>19771</v>
      </c>
    </row>
    <row r="26" spans="1:23" ht="15" customHeight="1">
      <c r="A26" s="7">
        <v>21</v>
      </c>
      <c r="B26" s="8" t="s">
        <v>15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19771</v>
      </c>
    </row>
    <row r="27" spans="1:23" ht="15" customHeight="1">
      <c r="A27" s="7">
        <v>22</v>
      </c>
      <c r="B27" s="8" t="s">
        <v>0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19771</v>
      </c>
    </row>
    <row r="28" spans="1:23" ht="15" customHeight="1">
      <c r="A28" s="7">
        <v>23</v>
      </c>
      <c r="B28" s="8" t="s">
        <v>10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19771</v>
      </c>
    </row>
    <row r="29" spans="1:23" ht="15" customHeight="1">
      <c r="A29" s="7">
        <v>24</v>
      </c>
      <c r="B29" s="8" t="s">
        <v>11</v>
      </c>
      <c r="C29" s="9"/>
      <c r="D29" s="31"/>
      <c r="E29" s="30"/>
      <c r="F29" s="19"/>
      <c r="G29" s="19"/>
      <c r="H29" s="19"/>
      <c r="I29" s="19"/>
      <c r="J29" s="19">
        <v>1080</v>
      </c>
      <c r="K29" s="56" t="s">
        <v>159</v>
      </c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1080</v>
      </c>
      <c r="W29" s="23">
        <f t="shared" si="1"/>
        <v>18691</v>
      </c>
    </row>
    <row r="30" spans="1:23" ht="15" customHeight="1">
      <c r="A30" s="7">
        <v>25</v>
      </c>
      <c r="B30" s="8" t="s">
        <v>12</v>
      </c>
      <c r="C30" s="9"/>
      <c r="D30" s="31">
        <v>1043</v>
      </c>
      <c r="E30" s="56" t="s">
        <v>99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11439</v>
      </c>
      <c r="Q30" s="56" t="s">
        <v>178</v>
      </c>
      <c r="R30" s="19"/>
      <c r="S30" s="10"/>
      <c r="T30" s="10"/>
      <c r="U30" s="10"/>
      <c r="V30" s="23">
        <f t="shared" si="0"/>
        <v>12482</v>
      </c>
      <c r="W30" s="23">
        <f t="shared" si="1"/>
        <v>6209</v>
      </c>
    </row>
    <row r="31" spans="1:23" ht="15" customHeight="1">
      <c r="A31" s="7">
        <v>26</v>
      </c>
      <c r="B31" s="8" t="s">
        <v>13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6209</v>
      </c>
    </row>
    <row r="32" spans="1:23" ht="15" customHeight="1">
      <c r="A32" s="7">
        <v>27</v>
      </c>
      <c r="B32" s="8" t="s">
        <v>14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6209</v>
      </c>
    </row>
    <row r="33" spans="1:23" ht="15" customHeight="1">
      <c r="A33" s="7">
        <v>28</v>
      </c>
      <c r="B33" s="8" t="s">
        <v>15</v>
      </c>
      <c r="C33" s="9"/>
      <c r="D33" s="31"/>
      <c r="E33" s="19"/>
      <c r="F33" s="19">
        <v>1102</v>
      </c>
      <c r="G33" s="56" t="s">
        <v>121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1102</v>
      </c>
      <c r="W33" s="23">
        <f t="shared" si="1"/>
        <v>5107</v>
      </c>
    </row>
    <row r="34" spans="1:23" ht="15" customHeight="1">
      <c r="A34" s="7">
        <v>29</v>
      </c>
      <c r="B34" s="35" t="s">
        <v>35</v>
      </c>
      <c r="C34" s="9"/>
      <c r="D34" s="31">
        <v>939</v>
      </c>
      <c r="E34" s="56" t="s">
        <v>100</v>
      </c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939</v>
      </c>
      <c r="W34" s="23">
        <f t="shared" si="1"/>
        <v>4168</v>
      </c>
    </row>
    <row r="35" spans="1:23" ht="15" customHeight="1">
      <c r="A35" s="7">
        <v>30</v>
      </c>
      <c r="B35" s="35" t="s">
        <v>31</v>
      </c>
      <c r="C35" s="9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5400</v>
      </c>
      <c r="Q35" s="56" t="s">
        <v>179</v>
      </c>
      <c r="R35" s="19"/>
      <c r="S35" s="10"/>
      <c r="T35" s="10"/>
      <c r="U35" s="10"/>
      <c r="V35" s="23">
        <f t="shared" si="0"/>
        <v>5400</v>
      </c>
      <c r="W35" s="23">
        <f t="shared" si="1"/>
        <v>-1232</v>
      </c>
    </row>
    <row r="36" spans="1:23" ht="15" customHeight="1">
      <c r="A36" s="7"/>
      <c r="B36" s="8"/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-1232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4168</v>
      </c>
      <c r="E37" s="13"/>
      <c r="F37" s="13">
        <f>SUM(F6:F36)</f>
        <v>1102</v>
      </c>
      <c r="G37" s="13"/>
      <c r="H37" s="13">
        <f>SUM(H6:H36)</f>
        <v>1561</v>
      </c>
      <c r="I37" s="13"/>
      <c r="J37" s="13">
        <f>SUM(J6:J36)</f>
        <v>3240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16839</v>
      </c>
      <c r="Q37" s="18"/>
      <c r="R37" s="13">
        <f>SUM(R6:R36)</f>
        <v>25138</v>
      </c>
      <c r="S37" s="13"/>
      <c r="T37" s="13">
        <f>SUM(T6:T36)</f>
        <v>50058</v>
      </c>
      <c r="U37" s="13"/>
      <c r="V37" s="24">
        <f>SUM(V6:V36)</f>
        <v>102106</v>
      </c>
      <c r="W37" s="25">
        <f>SUM(W5+C37-V37)</f>
        <v>-1232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FJ-USER</cp:lastModifiedBy>
  <cp:lastPrinted>2016-06-16T09:43:08Z</cp:lastPrinted>
  <dcterms:created xsi:type="dcterms:W3CDTF">2000-04-27T23:01:43Z</dcterms:created>
  <dcterms:modified xsi:type="dcterms:W3CDTF">2016-06-16T09:46:14Z</dcterms:modified>
  <cp:category/>
  <cp:version/>
  <cp:contentType/>
  <cp:contentStatus/>
</cp:coreProperties>
</file>