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285" windowWidth="15330" windowHeight="3300" tabRatio="711" activeTab="0"/>
  </bookViews>
  <sheets>
    <sheet name="予算整理簿" sheetId="1" r:id="rId1"/>
    <sheet name="年度計" sheetId="2" r:id="rId2"/>
    <sheet name="４月" sheetId="3" r:id="rId3"/>
    <sheet name="５月" sheetId="4" r:id="rId4"/>
    <sheet name="６月" sheetId="5" r:id="rId5"/>
    <sheet name="７月" sheetId="6" r:id="rId6"/>
    <sheet name="８月" sheetId="7" r:id="rId7"/>
    <sheet name="９月" sheetId="8" r:id="rId8"/>
    <sheet name="１０月" sheetId="9" r:id="rId9"/>
    <sheet name="１１月" sheetId="10" r:id="rId10"/>
    <sheet name="１２月" sheetId="11" r:id="rId11"/>
    <sheet name="１月" sheetId="12" r:id="rId12"/>
    <sheet name="２月" sheetId="13" r:id="rId13"/>
    <sheet name="３月" sheetId="14" r:id="rId14"/>
  </sheets>
  <definedNames>
    <definedName name="_xlnm.Print_Area" localSheetId="0">'予算整理簿'!$A$1:$F$62</definedName>
    <definedName name="_xlnm.Print_Titles" localSheetId="0">'予算整理簿'!$4:$4</definedName>
  </definedNames>
  <calcPr fullCalcOnLoad="1"/>
</workbook>
</file>

<file path=xl/sharedStrings.xml><?xml version="1.0" encoding="utf-8"?>
<sst xmlns="http://schemas.openxmlformats.org/spreadsheetml/2006/main" count="962" uniqueCount="255">
  <si>
    <t>摘　　　　　　要</t>
  </si>
  <si>
    <t>収　　　入</t>
  </si>
  <si>
    <t>支　　　出</t>
  </si>
  <si>
    <t>残</t>
  </si>
  <si>
    <t>日</t>
  </si>
  <si>
    <t>曜日</t>
  </si>
  <si>
    <t>収　入</t>
  </si>
  <si>
    <t>調査研究費</t>
  </si>
  <si>
    <t>研　修　費</t>
  </si>
  <si>
    <t>会　議　費</t>
  </si>
  <si>
    <t>資料作成費</t>
  </si>
  <si>
    <t>資料購入費</t>
  </si>
  <si>
    <t>広　報　費</t>
  </si>
  <si>
    <t>事　務　費</t>
  </si>
  <si>
    <t>人　件　費</t>
  </si>
  <si>
    <t>支　出　計</t>
  </si>
  <si>
    <t>残　額</t>
  </si>
  <si>
    <t>計</t>
  </si>
  <si>
    <t>前月からの　　繰　　　越</t>
  </si>
  <si>
    <t>月</t>
  </si>
  <si>
    <t>火</t>
  </si>
  <si>
    <t>水</t>
  </si>
  <si>
    <t>木</t>
  </si>
  <si>
    <t>金</t>
  </si>
  <si>
    <t>土</t>
  </si>
  <si>
    <t>月</t>
  </si>
  <si>
    <t>出　納　簿</t>
  </si>
  <si>
    <t>№</t>
  </si>
  <si>
    <t>日</t>
  </si>
  <si>
    <t>※№は，「領収書等添付票の整理番号」を付すこと。</t>
  </si>
  <si>
    <t>※　通帳の入金・払出・残高の金額と一致すること。</t>
  </si>
  <si>
    <t>　ただし，出納整理を要する経費についてはこの限りでない。</t>
  </si>
  <si>
    <t>出　納　補　助　簿</t>
  </si>
  <si>
    <t>別記第８号様式</t>
  </si>
  <si>
    <t>別記第７号様式</t>
  </si>
  <si>
    <t>　　　　　 会派名（ 日本共産党県議団　）</t>
  </si>
  <si>
    <t>現　金　出　納　簿</t>
  </si>
  <si>
    <t>［年度計］</t>
  </si>
  <si>
    <t>資料整備費</t>
  </si>
  <si>
    <t>その他事務費</t>
  </si>
  <si>
    <t>水</t>
  </si>
  <si>
    <t>木</t>
  </si>
  <si>
    <t>金</t>
  </si>
  <si>
    <t>土</t>
  </si>
  <si>
    <t>日</t>
  </si>
  <si>
    <t>月</t>
  </si>
  <si>
    <t>火</t>
  </si>
  <si>
    <r>
      <t>［平成　22</t>
    </r>
    <r>
      <rPr>
        <sz val="11"/>
        <rFont val="ＭＳ 明朝"/>
        <family val="1"/>
      </rPr>
      <t>年　</t>
    </r>
    <r>
      <rPr>
        <sz val="11"/>
        <rFont val="ＭＳ 明朝"/>
        <family val="1"/>
      </rPr>
      <t>4</t>
    </r>
    <r>
      <rPr>
        <sz val="11"/>
        <rFont val="ＭＳ 明朝"/>
        <family val="1"/>
      </rPr>
      <t>　月］</t>
    </r>
  </si>
  <si>
    <t>［平成２２年　５月］</t>
  </si>
  <si>
    <t>［平成２２年　６月］</t>
  </si>
  <si>
    <t>［平成２２年　７月］</t>
  </si>
  <si>
    <t>［平成２２年　８月］</t>
  </si>
  <si>
    <t>［平成２２年　９月］</t>
  </si>
  <si>
    <t>［平成２２年１０月］</t>
  </si>
  <si>
    <t>［平成２２年１１月］</t>
  </si>
  <si>
    <t>［平成２２年１２月］</t>
  </si>
  <si>
    <t>［平成２３年　１月］</t>
  </si>
  <si>
    <t>［平成２３年　２月］</t>
  </si>
  <si>
    <r>
      <t>［平成　２３</t>
    </r>
    <r>
      <rPr>
        <sz val="11"/>
        <rFont val="ＭＳ 明朝"/>
        <family val="1"/>
      </rPr>
      <t>年　３月］</t>
    </r>
  </si>
  <si>
    <r>
      <t>A</t>
    </r>
    <r>
      <rPr>
        <sz val="11"/>
        <rFont val="ＭＳ 明朝"/>
        <family val="1"/>
      </rPr>
      <t>-1</t>
    </r>
  </si>
  <si>
    <r>
      <t>A</t>
    </r>
    <r>
      <rPr>
        <sz val="11"/>
        <rFont val="ＭＳ 明朝"/>
        <family val="1"/>
      </rPr>
      <t>-2</t>
    </r>
  </si>
  <si>
    <r>
      <t>A</t>
    </r>
    <r>
      <rPr>
        <sz val="11"/>
        <rFont val="ＭＳ 明朝"/>
        <family val="1"/>
      </rPr>
      <t>-3</t>
    </r>
  </si>
  <si>
    <r>
      <t>A</t>
    </r>
    <r>
      <rPr>
        <sz val="11"/>
        <rFont val="ＭＳ 明朝"/>
        <family val="1"/>
      </rPr>
      <t>-12</t>
    </r>
  </si>
  <si>
    <r>
      <t>A</t>
    </r>
    <r>
      <rPr>
        <sz val="11"/>
        <rFont val="ＭＳ 明朝"/>
        <family val="1"/>
      </rPr>
      <t>-13</t>
    </r>
  </si>
  <si>
    <r>
      <t>A</t>
    </r>
    <r>
      <rPr>
        <sz val="11"/>
        <rFont val="ＭＳ 明朝"/>
        <family val="1"/>
      </rPr>
      <t>-4</t>
    </r>
  </si>
  <si>
    <t>A-5</t>
  </si>
  <si>
    <t>A-7</t>
  </si>
  <si>
    <r>
      <t>A</t>
    </r>
    <r>
      <rPr>
        <sz val="11"/>
        <rFont val="ＭＳ 明朝"/>
        <family val="1"/>
      </rPr>
      <t>-6</t>
    </r>
  </si>
  <si>
    <t>A-8</t>
  </si>
  <si>
    <t>A-9</t>
  </si>
  <si>
    <t>A-10</t>
  </si>
  <si>
    <t>A-11</t>
  </si>
  <si>
    <t>A-14</t>
  </si>
  <si>
    <t>A-15</t>
  </si>
  <si>
    <r>
      <t>A</t>
    </r>
    <r>
      <rPr>
        <sz val="11"/>
        <rFont val="ＭＳ 明朝"/>
        <family val="1"/>
      </rPr>
      <t>-16</t>
    </r>
  </si>
  <si>
    <r>
      <t>A</t>
    </r>
    <r>
      <rPr>
        <sz val="11"/>
        <rFont val="ＭＳ 明朝"/>
        <family val="1"/>
      </rPr>
      <t>-17</t>
    </r>
  </si>
  <si>
    <t>A-18</t>
  </si>
  <si>
    <r>
      <t>A</t>
    </r>
    <r>
      <rPr>
        <sz val="11"/>
        <rFont val="ＭＳ 明朝"/>
        <family val="1"/>
      </rPr>
      <t>-19</t>
    </r>
  </si>
  <si>
    <t>A-20</t>
  </si>
  <si>
    <r>
      <t>A</t>
    </r>
    <r>
      <rPr>
        <sz val="11"/>
        <rFont val="ＭＳ 明朝"/>
        <family val="1"/>
      </rPr>
      <t>-21</t>
    </r>
  </si>
  <si>
    <r>
      <t>A</t>
    </r>
    <r>
      <rPr>
        <sz val="11"/>
        <rFont val="ＭＳ 明朝"/>
        <family val="1"/>
      </rPr>
      <t>-22</t>
    </r>
  </si>
  <si>
    <r>
      <t>A</t>
    </r>
    <r>
      <rPr>
        <sz val="11"/>
        <rFont val="ＭＳ 明朝"/>
        <family val="1"/>
      </rPr>
      <t>-23</t>
    </r>
  </si>
  <si>
    <r>
      <t>A</t>
    </r>
    <r>
      <rPr>
        <sz val="11"/>
        <rFont val="ＭＳ 明朝"/>
        <family val="1"/>
      </rPr>
      <t>-24</t>
    </r>
  </si>
  <si>
    <r>
      <t>A</t>
    </r>
    <r>
      <rPr>
        <sz val="11"/>
        <rFont val="ＭＳ 明朝"/>
        <family val="1"/>
      </rPr>
      <t>-25</t>
    </r>
  </si>
  <si>
    <r>
      <t>A</t>
    </r>
    <r>
      <rPr>
        <sz val="11"/>
        <rFont val="ＭＳ 明朝"/>
        <family val="1"/>
      </rPr>
      <t>-26</t>
    </r>
  </si>
  <si>
    <r>
      <t>A</t>
    </r>
    <r>
      <rPr>
        <sz val="11"/>
        <rFont val="ＭＳ 明朝"/>
        <family val="1"/>
      </rPr>
      <t>-27</t>
    </r>
  </si>
  <si>
    <r>
      <t>A</t>
    </r>
    <r>
      <rPr>
        <sz val="11"/>
        <rFont val="ＭＳ 明朝"/>
        <family val="1"/>
      </rPr>
      <t>-28</t>
    </r>
  </si>
  <si>
    <r>
      <t>A</t>
    </r>
    <r>
      <rPr>
        <sz val="11"/>
        <rFont val="ＭＳ 明朝"/>
        <family val="1"/>
      </rPr>
      <t>-29</t>
    </r>
  </si>
  <si>
    <r>
      <t>A</t>
    </r>
    <r>
      <rPr>
        <sz val="11"/>
        <rFont val="ＭＳ 明朝"/>
        <family val="1"/>
      </rPr>
      <t>-30</t>
    </r>
  </si>
  <si>
    <t>A-31</t>
  </si>
  <si>
    <r>
      <t>A</t>
    </r>
    <r>
      <rPr>
        <sz val="11"/>
        <rFont val="ＭＳ 明朝"/>
        <family val="1"/>
      </rPr>
      <t>-32</t>
    </r>
  </si>
  <si>
    <r>
      <t>A</t>
    </r>
    <r>
      <rPr>
        <sz val="11"/>
        <rFont val="ＭＳ 明朝"/>
        <family val="1"/>
      </rPr>
      <t>-33</t>
    </r>
  </si>
  <si>
    <r>
      <t>A</t>
    </r>
    <r>
      <rPr>
        <sz val="11"/>
        <rFont val="ＭＳ 明朝"/>
        <family val="1"/>
      </rPr>
      <t>-34</t>
    </r>
  </si>
  <si>
    <r>
      <t>A</t>
    </r>
    <r>
      <rPr>
        <sz val="11"/>
        <rFont val="ＭＳ 明朝"/>
        <family val="1"/>
      </rPr>
      <t>-35</t>
    </r>
  </si>
  <si>
    <r>
      <t>A</t>
    </r>
    <r>
      <rPr>
        <sz val="11"/>
        <rFont val="ＭＳ 明朝"/>
        <family val="1"/>
      </rPr>
      <t>-36</t>
    </r>
  </si>
  <si>
    <r>
      <t>A</t>
    </r>
    <r>
      <rPr>
        <sz val="11"/>
        <rFont val="ＭＳ 明朝"/>
        <family val="1"/>
      </rPr>
      <t>-37</t>
    </r>
  </si>
  <si>
    <r>
      <t>A</t>
    </r>
    <r>
      <rPr>
        <sz val="11"/>
        <rFont val="ＭＳ 明朝"/>
        <family val="1"/>
      </rPr>
      <t>-38</t>
    </r>
  </si>
  <si>
    <r>
      <t>A</t>
    </r>
    <r>
      <rPr>
        <sz val="11"/>
        <rFont val="ＭＳ 明朝"/>
        <family val="1"/>
      </rPr>
      <t>-39</t>
    </r>
  </si>
  <si>
    <r>
      <t>A</t>
    </r>
    <r>
      <rPr>
        <sz val="11"/>
        <rFont val="ＭＳ 明朝"/>
        <family val="1"/>
      </rPr>
      <t>-40</t>
    </r>
  </si>
  <si>
    <r>
      <t>A</t>
    </r>
    <r>
      <rPr>
        <sz val="11"/>
        <rFont val="ＭＳ 明朝"/>
        <family val="1"/>
      </rPr>
      <t>-41</t>
    </r>
  </si>
  <si>
    <r>
      <t>A</t>
    </r>
    <r>
      <rPr>
        <sz val="11"/>
        <rFont val="ＭＳ 明朝"/>
        <family val="1"/>
      </rPr>
      <t>-43</t>
    </r>
  </si>
  <si>
    <r>
      <t>A</t>
    </r>
    <r>
      <rPr>
        <sz val="11"/>
        <rFont val="ＭＳ 明朝"/>
        <family val="1"/>
      </rPr>
      <t>-44</t>
    </r>
  </si>
  <si>
    <r>
      <t>A</t>
    </r>
    <r>
      <rPr>
        <sz val="11"/>
        <rFont val="ＭＳ 明朝"/>
        <family val="1"/>
      </rPr>
      <t>-45</t>
    </r>
  </si>
  <si>
    <r>
      <t>A</t>
    </r>
    <r>
      <rPr>
        <sz val="11"/>
        <rFont val="ＭＳ 明朝"/>
        <family val="1"/>
      </rPr>
      <t>-46</t>
    </r>
  </si>
  <si>
    <r>
      <t>A</t>
    </r>
    <r>
      <rPr>
        <sz val="11"/>
        <rFont val="ＭＳ 明朝"/>
        <family val="1"/>
      </rPr>
      <t>-47</t>
    </r>
  </si>
  <si>
    <r>
      <t>A</t>
    </r>
    <r>
      <rPr>
        <sz val="11"/>
        <rFont val="ＭＳ 明朝"/>
        <family val="1"/>
      </rPr>
      <t>-48</t>
    </r>
  </si>
  <si>
    <r>
      <t>A</t>
    </r>
    <r>
      <rPr>
        <sz val="11"/>
        <rFont val="ＭＳ 明朝"/>
        <family val="1"/>
      </rPr>
      <t>-49</t>
    </r>
  </si>
  <si>
    <r>
      <t>A</t>
    </r>
    <r>
      <rPr>
        <sz val="11"/>
        <rFont val="ＭＳ 明朝"/>
        <family val="1"/>
      </rPr>
      <t>-50</t>
    </r>
  </si>
  <si>
    <r>
      <t>A</t>
    </r>
    <r>
      <rPr>
        <sz val="11"/>
        <rFont val="ＭＳ 明朝"/>
        <family val="1"/>
      </rPr>
      <t>-52</t>
    </r>
  </si>
  <si>
    <r>
      <t>A</t>
    </r>
    <r>
      <rPr>
        <sz val="11"/>
        <rFont val="ＭＳ 明朝"/>
        <family val="1"/>
      </rPr>
      <t>-53</t>
    </r>
  </si>
  <si>
    <t>A-51</t>
  </si>
  <si>
    <r>
      <t>A</t>
    </r>
    <r>
      <rPr>
        <sz val="11"/>
        <rFont val="ＭＳ 明朝"/>
        <family val="1"/>
      </rPr>
      <t>-54</t>
    </r>
  </si>
  <si>
    <r>
      <t>A</t>
    </r>
    <r>
      <rPr>
        <sz val="11"/>
        <rFont val="ＭＳ 明朝"/>
        <family val="1"/>
      </rPr>
      <t>-55</t>
    </r>
  </si>
  <si>
    <t>A-56</t>
  </si>
  <si>
    <r>
      <t>A</t>
    </r>
    <r>
      <rPr>
        <sz val="11"/>
        <rFont val="ＭＳ 明朝"/>
        <family val="1"/>
      </rPr>
      <t>-57</t>
    </r>
  </si>
  <si>
    <r>
      <t>A</t>
    </r>
    <r>
      <rPr>
        <sz val="11"/>
        <rFont val="ＭＳ 明朝"/>
        <family val="1"/>
      </rPr>
      <t>-58</t>
    </r>
  </si>
  <si>
    <r>
      <t>A</t>
    </r>
    <r>
      <rPr>
        <sz val="11"/>
        <rFont val="ＭＳ 明朝"/>
        <family val="1"/>
      </rPr>
      <t>-59</t>
    </r>
  </si>
  <si>
    <r>
      <t>A</t>
    </r>
    <r>
      <rPr>
        <sz val="11"/>
        <rFont val="ＭＳ 明朝"/>
        <family val="1"/>
      </rPr>
      <t>-60</t>
    </r>
  </si>
  <si>
    <r>
      <t>A</t>
    </r>
    <r>
      <rPr>
        <sz val="11"/>
        <rFont val="ＭＳ 明朝"/>
        <family val="1"/>
      </rPr>
      <t>-61</t>
    </r>
  </si>
  <si>
    <r>
      <t>A</t>
    </r>
    <r>
      <rPr>
        <sz val="11"/>
        <rFont val="ＭＳ 明朝"/>
        <family val="1"/>
      </rPr>
      <t>-62</t>
    </r>
  </si>
  <si>
    <r>
      <t>A</t>
    </r>
    <r>
      <rPr>
        <sz val="11"/>
        <rFont val="ＭＳ 明朝"/>
        <family val="1"/>
      </rPr>
      <t>-63</t>
    </r>
  </si>
  <si>
    <r>
      <t>A</t>
    </r>
    <r>
      <rPr>
        <sz val="11"/>
        <rFont val="ＭＳ 明朝"/>
        <family val="1"/>
      </rPr>
      <t>-64</t>
    </r>
  </si>
  <si>
    <r>
      <t>A</t>
    </r>
    <r>
      <rPr>
        <sz val="11"/>
        <rFont val="ＭＳ 明朝"/>
        <family val="1"/>
      </rPr>
      <t>-65</t>
    </r>
  </si>
  <si>
    <r>
      <t>A</t>
    </r>
    <r>
      <rPr>
        <sz val="11"/>
        <rFont val="ＭＳ 明朝"/>
        <family val="1"/>
      </rPr>
      <t>-66</t>
    </r>
  </si>
  <si>
    <r>
      <t>A</t>
    </r>
    <r>
      <rPr>
        <sz val="11"/>
        <rFont val="ＭＳ 明朝"/>
        <family val="1"/>
      </rPr>
      <t>-67</t>
    </r>
  </si>
  <si>
    <r>
      <t>A</t>
    </r>
    <r>
      <rPr>
        <sz val="11"/>
        <rFont val="ＭＳ 明朝"/>
        <family val="1"/>
      </rPr>
      <t>-68</t>
    </r>
  </si>
  <si>
    <r>
      <t>A</t>
    </r>
    <r>
      <rPr>
        <sz val="11"/>
        <rFont val="ＭＳ 明朝"/>
        <family val="1"/>
      </rPr>
      <t>-69</t>
    </r>
  </si>
  <si>
    <r>
      <t>A</t>
    </r>
    <r>
      <rPr>
        <sz val="11"/>
        <rFont val="ＭＳ 明朝"/>
        <family val="1"/>
      </rPr>
      <t>-70</t>
    </r>
  </si>
  <si>
    <r>
      <t>B</t>
    </r>
    <r>
      <rPr>
        <sz val="11"/>
        <rFont val="ＭＳ 明朝"/>
        <family val="1"/>
      </rPr>
      <t>-1</t>
    </r>
  </si>
  <si>
    <r>
      <t>B</t>
    </r>
    <r>
      <rPr>
        <sz val="11"/>
        <rFont val="ＭＳ 明朝"/>
        <family val="1"/>
      </rPr>
      <t>-2</t>
    </r>
  </si>
  <si>
    <r>
      <t>B</t>
    </r>
    <r>
      <rPr>
        <sz val="11"/>
        <rFont val="ＭＳ 明朝"/>
        <family val="1"/>
      </rPr>
      <t>-3</t>
    </r>
  </si>
  <si>
    <r>
      <t>B</t>
    </r>
    <r>
      <rPr>
        <sz val="11"/>
        <rFont val="ＭＳ 明朝"/>
        <family val="1"/>
      </rPr>
      <t>-4</t>
    </r>
  </si>
  <si>
    <r>
      <t>B</t>
    </r>
    <r>
      <rPr>
        <sz val="11"/>
        <rFont val="ＭＳ 明朝"/>
        <family val="1"/>
      </rPr>
      <t>-5</t>
    </r>
  </si>
  <si>
    <r>
      <t>B</t>
    </r>
    <r>
      <rPr>
        <sz val="11"/>
        <rFont val="ＭＳ 明朝"/>
        <family val="1"/>
      </rPr>
      <t>-6</t>
    </r>
  </si>
  <si>
    <r>
      <t>B</t>
    </r>
    <r>
      <rPr>
        <sz val="11"/>
        <rFont val="ＭＳ 明朝"/>
        <family val="1"/>
      </rPr>
      <t>-7</t>
    </r>
  </si>
  <si>
    <r>
      <t>B</t>
    </r>
    <r>
      <rPr>
        <sz val="11"/>
        <rFont val="ＭＳ 明朝"/>
        <family val="1"/>
      </rPr>
      <t>-8</t>
    </r>
  </si>
  <si>
    <t>B-9</t>
  </si>
  <si>
    <r>
      <t>B</t>
    </r>
    <r>
      <rPr>
        <sz val="11"/>
        <rFont val="ＭＳ 明朝"/>
        <family val="1"/>
      </rPr>
      <t>-10</t>
    </r>
  </si>
  <si>
    <r>
      <t>B</t>
    </r>
    <r>
      <rPr>
        <sz val="11"/>
        <rFont val="ＭＳ 明朝"/>
        <family val="1"/>
      </rPr>
      <t>-11</t>
    </r>
  </si>
  <si>
    <r>
      <t>B</t>
    </r>
    <r>
      <rPr>
        <sz val="11"/>
        <rFont val="ＭＳ 明朝"/>
        <family val="1"/>
      </rPr>
      <t>-12</t>
    </r>
  </si>
  <si>
    <r>
      <t>B</t>
    </r>
    <r>
      <rPr>
        <sz val="11"/>
        <rFont val="ＭＳ 明朝"/>
        <family val="1"/>
      </rPr>
      <t>-13</t>
    </r>
  </si>
  <si>
    <r>
      <t>E</t>
    </r>
    <r>
      <rPr>
        <sz val="11"/>
        <rFont val="ＭＳ 明朝"/>
        <family val="1"/>
      </rPr>
      <t>-1</t>
    </r>
  </si>
  <si>
    <r>
      <t>E</t>
    </r>
    <r>
      <rPr>
        <sz val="11"/>
        <rFont val="ＭＳ 明朝"/>
        <family val="1"/>
      </rPr>
      <t>-2</t>
    </r>
  </si>
  <si>
    <r>
      <t>E</t>
    </r>
    <r>
      <rPr>
        <sz val="11"/>
        <rFont val="ＭＳ 明朝"/>
        <family val="1"/>
      </rPr>
      <t>-3</t>
    </r>
  </si>
  <si>
    <r>
      <t>E</t>
    </r>
    <r>
      <rPr>
        <sz val="11"/>
        <rFont val="ＭＳ 明朝"/>
        <family val="1"/>
      </rPr>
      <t>-4</t>
    </r>
  </si>
  <si>
    <r>
      <t>E</t>
    </r>
    <r>
      <rPr>
        <sz val="11"/>
        <rFont val="ＭＳ 明朝"/>
        <family val="1"/>
      </rPr>
      <t>-5</t>
    </r>
  </si>
  <si>
    <r>
      <t>E</t>
    </r>
    <r>
      <rPr>
        <sz val="11"/>
        <rFont val="ＭＳ 明朝"/>
        <family val="1"/>
      </rPr>
      <t>-6</t>
    </r>
  </si>
  <si>
    <r>
      <t>E</t>
    </r>
    <r>
      <rPr>
        <sz val="11"/>
        <rFont val="ＭＳ 明朝"/>
        <family val="1"/>
      </rPr>
      <t>-7</t>
    </r>
  </si>
  <si>
    <r>
      <t>E</t>
    </r>
    <r>
      <rPr>
        <sz val="11"/>
        <rFont val="ＭＳ 明朝"/>
        <family val="1"/>
      </rPr>
      <t>-8</t>
    </r>
  </si>
  <si>
    <r>
      <t>E</t>
    </r>
    <r>
      <rPr>
        <sz val="11"/>
        <rFont val="ＭＳ 明朝"/>
        <family val="1"/>
      </rPr>
      <t>-9</t>
    </r>
  </si>
  <si>
    <r>
      <t>E</t>
    </r>
    <r>
      <rPr>
        <sz val="11"/>
        <rFont val="ＭＳ 明朝"/>
        <family val="1"/>
      </rPr>
      <t>-10</t>
    </r>
  </si>
  <si>
    <r>
      <t>E</t>
    </r>
    <r>
      <rPr>
        <sz val="11"/>
        <rFont val="ＭＳ 明朝"/>
        <family val="1"/>
      </rPr>
      <t>-11</t>
    </r>
  </si>
  <si>
    <r>
      <t>E</t>
    </r>
    <r>
      <rPr>
        <sz val="11"/>
        <rFont val="ＭＳ 明朝"/>
        <family val="1"/>
      </rPr>
      <t>-12</t>
    </r>
  </si>
  <si>
    <r>
      <t>E</t>
    </r>
    <r>
      <rPr>
        <sz val="11"/>
        <rFont val="ＭＳ 明朝"/>
        <family val="1"/>
      </rPr>
      <t>-13</t>
    </r>
  </si>
  <si>
    <r>
      <t>E</t>
    </r>
    <r>
      <rPr>
        <sz val="11"/>
        <rFont val="ＭＳ 明朝"/>
        <family val="1"/>
      </rPr>
      <t>-14</t>
    </r>
  </si>
  <si>
    <r>
      <t>E</t>
    </r>
    <r>
      <rPr>
        <sz val="11"/>
        <rFont val="ＭＳ 明朝"/>
        <family val="1"/>
      </rPr>
      <t>-15</t>
    </r>
  </si>
  <si>
    <r>
      <t>E</t>
    </r>
    <r>
      <rPr>
        <sz val="11"/>
        <rFont val="ＭＳ 明朝"/>
        <family val="1"/>
      </rPr>
      <t>-16</t>
    </r>
  </si>
  <si>
    <r>
      <t>E</t>
    </r>
    <r>
      <rPr>
        <sz val="11"/>
        <rFont val="ＭＳ 明朝"/>
        <family val="1"/>
      </rPr>
      <t>-17</t>
    </r>
  </si>
  <si>
    <r>
      <t>E</t>
    </r>
    <r>
      <rPr>
        <sz val="11"/>
        <rFont val="ＭＳ 明朝"/>
        <family val="1"/>
      </rPr>
      <t>-18</t>
    </r>
  </si>
  <si>
    <r>
      <t>E</t>
    </r>
    <r>
      <rPr>
        <sz val="11"/>
        <rFont val="ＭＳ 明朝"/>
        <family val="1"/>
      </rPr>
      <t>-19</t>
    </r>
  </si>
  <si>
    <r>
      <t>E</t>
    </r>
    <r>
      <rPr>
        <sz val="11"/>
        <rFont val="ＭＳ 明朝"/>
        <family val="1"/>
      </rPr>
      <t>-20</t>
    </r>
  </si>
  <si>
    <r>
      <t>E</t>
    </r>
    <r>
      <rPr>
        <sz val="11"/>
        <rFont val="ＭＳ 明朝"/>
        <family val="1"/>
      </rPr>
      <t>-21</t>
    </r>
  </si>
  <si>
    <r>
      <t>E</t>
    </r>
    <r>
      <rPr>
        <sz val="11"/>
        <rFont val="ＭＳ 明朝"/>
        <family val="1"/>
      </rPr>
      <t>-22</t>
    </r>
  </si>
  <si>
    <r>
      <t>E</t>
    </r>
    <r>
      <rPr>
        <sz val="11"/>
        <rFont val="ＭＳ 明朝"/>
        <family val="1"/>
      </rPr>
      <t>-23</t>
    </r>
  </si>
  <si>
    <r>
      <t>E</t>
    </r>
    <r>
      <rPr>
        <sz val="11"/>
        <rFont val="ＭＳ 明朝"/>
        <family val="1"/>
      </rPr>
      <t>-24</t>
    </r>
  </si>
  <si>
    <r>
      <t>E</t>
    </r>
    <r>
      <rPr>
        <sz val="11"/>
        <rFont val="ＭＳ 明朝"/>
        <family val="1"/>
      </rPr>
      <t>-25</t>
    </r>
  </si>
  <si>
    <r>
      <t>E</t>
    </r>
    <r>
      <rPr>
        <sz val="11"/>
        <rFont val="ＭＳ 明朝"/>
        <family val="1"/>
      </rPr>
      <t>-26</t>
    </r>
  </si>
  <si>
    <r>
      <t>E</t>
    </r>
    <r>
      <rPr>
        <sz val="11"/>
        <rFont val="ＭＳ 明朝"/>
        <family val="1"/>
      </rPr>
      <t>-27</t>
    </r>
  </si>
  <si>
    <r>
      <t>E</t>
    </r>
    <r>
      <rPr>
        <sz val="11"/>
        <rFont val="ＭＳ 明朝"/>
        <family val="1"/>
      </rPr>
      <t>-28</t>
    </r>
  </si>
  <si>
    <r>
      <t>E</t>
    </r>
    <r>
      <rPr>
        <sz val="11"/>
        <rFont val="ＭＳ 明朝"/>
        <family val="1"/>
      </rPr>
      <t>-29</t>
    </r>
  </si>
  <si>
    <t>E-30</t>
  </si>
  <si>
    <r>
      <t>E</t>
    </r>
    <r>
      <rPr>
        <sz val="11"/>
        <rFont val="ＭＳ 明朝"/>
        <family val="1"/>
      </rPr>
      <t>-31</t>
    </r>
  </si>
  <si>
    <r>
      <t>E</t>
    </r>
    <r>
      <rPr>
        <sz val="11"/>
        <rFont val="ＭＳ 明朝"/>
        <family val="1"/>
      </rPr>
      <t>-32</t>
    </r>
  </si>
  <si>
    <r>
      <t>F</t>
    </r>
    <r>
      <rPr>
        <sz val="11"/>
        <rFont val="ＭＳ 明朝"/>
        <family val="1"/>
      </rPr>
      <t>-1</t>
    </r>
  </si>
  <si>
    <r>
      <t>F</t>
    </r>
    <r>
      <rPr>
        <sz val="11"/>
        <rFont val="ＭＳ 明朝"/>
        <family val="1"/>
      </rPr>
      <t>-2</t>
    </r>
  </si>
  <si>
    <r>
      <t>F</t>
    </r>
    <r>
      <rPr>
        <sz val="11"/>
        <rFont val="ＭＳ 明朝"/>
        <family val="1"/>
      </rPr>
      <t>-3</t>
    </r>
  </si>
  <si>
    <r>
      <t>F</t>
    </r>
    <r>
      <rPr>
        <sz val="11"/>
        <rFont val="ＭＳ 明朝"/>
        <family val="1"/>
      </rPr>
      <t>-4</t>
    </r>
  </si>
  <si>
    <r>
      <t>F</t>
    </r>
    <r>
      <rPr>
        <sz val="11"/>
        <rFont val="ＭＳ 明朝"/>
        <family val="1"/>
      </rPr>
      <t>-5</t>
    </r>
  </si>
  <si>
    <t>G-1</t>
  </si>
  <si>
    <r>
      <t>G</t>
    </r>
    <r>
      <rPr>
        <sz val="11"/>
        <rFont val="ＭＳ 明朝"/>
        <family val="1"/>
      </rPr>
      <t>-2</t>
    </r>
  </si>
  <si>
    <r>
      <t>G</t>
    </r>
    <r>
      <rPr>
        <sz val="11"/>
        <rFont val="ＭＳ 明朝"/>
        <family val="1"/>
      </rPr>
      <t>-3</t>
    </r>
  </si>
  <si>
    <r>
      <t>G</t>
    </r>
    <r>
      <rPr>
        <sz val="11"/>
        <rFont val="ＭＳ 明朝"/>
        <family val="1"/>
      </rPr>
      <t>-4</t>
    </r>
  </si>
  <si>
    <t>G-5</t>
  </si>
  <si>
    <r>
      <t>G</t>
    </r>
    <r>
      <rPr>
        <sz val="11"/>
        <rFont val="ＭＳ 明朝"/>
        <family val="1"/>
      </rPr>
      <t>-6</t>
    </r>
  </si>
  <si>
    <r>
      <t>G</t>
    </r>
    <r>
      <rPr>
        <sz val="11"/>
        <rFont val="ＭＳ 明朝"/>
        <family val="1"/>
      </rPr>
      <t>-7</t>
    </r>
  </si>
  <si>
    <r>
      <t>G</t>
    </r>
    <r>
      <rPr>
        <sz val="11"/>
        <rFont val="ＭＳ 明朝"/>
        <family val="1"/>
      </rPr>
      <t>-8</t>
    </r>
  </si>
  <si>
    <r>
      <t>G</t>
    </r>
    <r>
      <rPr>
        <sz val="11"/>
        <rFont val="ＭＳ 明朝"/>
        <family val="1"/>
      </rPr>
      <t>-9</t>
    </r>
  </si>
  <si>
    <r>
      <t>G</t>
    </r>
    <r>
      <rPr>
        <sz val="11"/>
        <rFont val="ＭＳ 明朝"/>
        <family val="1"/>
      </rPr>
      <t>-10</t>
    </r>
  </si>
  <si>
    <r>
      <t>G</t>
    </r>
    <r>
      <rPr>
        <sz val="11"/>
        <rFont val="ＭＳ 明朝"/>
        <family val="1"/>
      </rPr>
      <t>-11</t>
    </r>
  </si>
  <si>
    <r>
      <t>G</t>
    </r>
    <r>
      <rPr>
        <sz val="11"/>
        <rFont val="ＭＳ 明朝"/>
        <family val="1"/>
      </rPr>
      <t>-12</t>
    </r>
  </si>
  <si>
    <r>
      <t>G</t>
    </r>
    <r>
      <rPr>
        <sz val="11"/>
        <rFont val="ＭＳ 明朝"/>
        <family val="1"/>
      </rPr>
      <t>-13</t>
    </r>
  </si>
  <si>
    <t>G-14</t>
  </si>
  <si>
    <r>
      <t>G</t>
    </r>
    <r>
      <rPr>
        <sz val="11"/>
        <rFont val="ＭＳ 明朝"/>
        <family val="1"/>
      </rPr>
      <t>-15</t>
    </r>
  </si>
  <si>
    <r>
      <t>G</t>
    </r>
    <r>
      <rPr>
        <sz val="11"/>
        <rFont val="ＭＳ 明朝"/>
        <family val="1"/>
      </rPr>
      <t>-16</t>
    </r>
  </si>
  <si>
    <r>
      <t>G</t>
    </r>
    <r>
      <rPr>
        <sz val="11"/>
        <rFont val="ＭＳ 明朝"/>
        <family val="1"/>
      </rPr>
      <t>-17</t>
    </r>
  </si>
  <si>
    <r>
      <t>G</t>
    </r>
    <r>
      <rPr>
        <sz val="11"/>
        <rFont val="ＭＳ 明朝"/>
        <family val="1"/>
      </rPr>
      <t>-18</t>
    </r>
  </si>
  <si>
    <r>
      <t>G</t>
    </r>
    <r>
      <rPr>
        <sz val="11"/>
        <rFont val="ＭＳ 明朝"/>
        <family val="1"/>
      </rPr>
      <t>-19</t>
    </r>
  </si>
  <si>
    <t>G-20</t>
  </si>
  <si>
    <r>
      <t>G</t>
    </r>
    <r>
      <rPr>
        <sz val="11"/>
        <rFont val="ＭＳ 明朝"/>
        <family val="1"/>
      </rPr>
      <t>-21</t>
    </r>
  </si>
  <si>
    <r>
      <t>G</t>
    </r>
    <r>
      <rPr>
        <sz val="11"/>
        <rFont val="ＭＳ 明朝"/>
        <family val="1"/>
      </rPr>
      <t>-22</t>
    </r>
  </si>
  <si>
    <r>
      <t>G</t>
    </r>
    <r>
      <rPr>
        <sz val="11"/>
        <rFont val="ＭＳ 明朝"/>
        <family val="1"/>
      </rPr>
      <t>-23</t>
    </r>
  </si>
  <si>
    <t>G-24</t>
  </si>
  <si>
    <r>
      <t>G</t>
    </r>
    <r>
      <rPr>
        <sz val="11"/>
        <rFont val="ＭＳ 明朝"/>
        <family val="1"/>
      </rPr>
      <t>-25</t>
    </r>
  </si>
  <si>
    <r>
      <t>G</t>
    </r>
    <r>
      <rPr>
        <sz val="11"/>
        <rFont val="ＭＳ 明朝"/>
        <family val="1"/>
      </rPr>
      <t>-26</t>
    </r>
  </si>
  <si>
    <r>
      <t>G</t>
    </r>
    <r>
      <rPr>
        <sz val="11"/>
        <rFont val="ＭＳ 明朝"/>
        <family val="1"/>
      </rPr>
      <t>-27</t>
    </r>
  </si>
  <si>
    <t>G-28</t>
  </si>
  <si>
    <r>
      <t>G</t>
    </r>
    <r>
      <rPr>
        <sz val="11"/>
        <rFont val="ＭＳ 明朝"/>
        <family val="1"/>
      </rPr>
      <t>-29</t>
    </r>
  </si>
  <si>
    <r>
      <t>G</t>
    </r>
    <r>
      <rPr>
        <sz val="11"/>
        <rFont val="ＭＳ 明朝"/>
        <family val="1"/>
      </rPr>
      <t>-30</t>
    </r>
  </si>
  <si>
    <t>G-31</t>
  </si>
  <si>
    <r>
      <t>G</t>
    </r>
    <r>
      <rPr>
        <sz val="11"/>
        <rFont val="ＭＳ 明朝"/>
        <family val="1"/>
      </rPr>
      <t>-32</t>
    </r>
  </si>
  <si>
    <r>
      <t>G</t>
    </r>
    <r>
      <rPr>
        <sz val="11"/>
        <rFont val="ＭＳ 明朝"/>
        <family val="1"/>
      </rPr>
      <t>-33</t>
    </r>
  </si>
  <si>
    <t>G-34</t>
  </si>
  <si>
    <r>
      <t>G</t>
    </r>
    <r>
      <rPr>
        <sz val="11"/>
        <rFont val="ＭＳ 明朝"/>
        <family val="1"/>
      </rPr>
      <t>-35</t>
    </r>
  </si>
  <si>
    <r>
      <t>G</t>
    </r>
    <r>
      <rPr>
        <sz val="11"/>
        <rFont val="ＭＳ 明朝"/>
        <family val="1"/>
      </rPr>
      <t>-36</t>
    </r>
  </si>
  <si>
    <r>
      <t>G</t>
    </r>
    <r>
      <rPr>
        <sz val="11"/>
        <rFont val="ＭＳ 明朝"/>
        <family val="1"/>
      </rPr>
      <t>-37</t>
    </r>
  </si>
  <si>
    <r>
      <t>G</t>
    </r>
    <r>
      <rPr>
        <sz val="11"/>
        <rFont val="ＭＳ 明朝"/>
        <family val="1"/>
      </rPr>
      <t>-38</t>
    </r>
  </si>
  <si>
    <t>G-39</t>
  </si>
  <si>
    <r>
      <t>G</t>
    </r>
    <r>
      <rPr>
        <sz val="11"/>
        <rFont val="ＭＳ 明朝"/>
        <family val="1"/>
      </rPr>
      <t>-40</t>
    </r>
  </si>
  <si>
    <r>
      <t>G</t>
    </r>
    <r>
      <rPr>
        <sz val="11"/>
        <rFont val="ＭＳ 明朝"/>
        <family val="1"/>
      </rPr>
      <t>-41</t>
    </r>
  </si>
  <si>
    <r>
      <t>G</t>
    </r>
    <r>
      <rPr>
        <sz val="11"/>
        <rFont val="ＭＳ 明朝"/>
        <family val="1"/>
      </rPr>
      <t>-42</t>
    </r>
  </si>
  <si>
    <t>G-43</t>
  </si>
  <si>
    <r>
      <t>G</t>
    </r>
    <r>
      <rPr>
        <sz val="11"/>
        <rFont val="ＭＳ 明朝"/>
        <family val="1"/>
      </rPr>
      <t>-44</t>
    </r>
  </si>
  <si>
    <r>
      <t>G</t>
    </r>
    <r>
      <rPr>
        <sz val="11"/>
        <rFont val="ＭＳ 明朝"/>
        <family val="1"/>
      </rPr>
      <t>-45</t>
    </r>
  </si>
  <si>
    <r>
      <t>G</t>
    </r>
    <r>
      <rPr>
        <sz val="11"/>
        <rFont val="ＭＳ 明朝"/>
        <family val="1"/>
      </rPr>
      <t>-46</t>
    </r>
  </si>
  <si>
    <r>
      <t>G</t>
    </r>
    <r>
      <rPr>
        <sz val="11"/>
        <rFont val="ＭＳ 明朝"/>
        <family val="1"/>
      </rPr>
      <t>-47</t>
    </r>
  </si>
  <si>
    <r>
      <t>G-4</t>
    </r>
    <r>
      <rPr>
        <sz val="11"/>
        <rFont val="ＭＳ 明朝"/>
        <family val="1"/>
      </rPr>
      <t>8</t>
    </r>
  </si>
  <si>
    <r>
      <t>G</t>
    </r>
    <r>
      <rPr>
        <sz val="11"/>
        <rFont val="ＭＳ 明朝"/>
        <family val="1"/>
      </rPr>
      <t>-49</t>
    </r>
  </si>
  <si>
    <r>
      <t>G</t>
    </r>
    <r>
      <rPr>
        <sz val="11"/>
        <rFont val="ＭＳ 明朝"/>
        <family val="1"/>
      </rPr>
      <t>-50</t>
    </r>
  </si>
  <si>
    <r>
      <t>G</t>
    </r>
    <r>
      <rPr>
        <sz val="11"/>
        <rFont val="ＭＳ 明朝"/>
        <family val="1"/>
      </rPr>
      <t>-51</t>
    </r>
  </si>
  <si>
    <r>
      <t>F</t>
    </r>
    <r>
      <rPr>
        <sz val="11"/>
        <rFont val="ＭＳ 明朝"/>
        <family val="1"/>
      </rPr>
      <t>-6</t>
    </r>
  </si>
  <si>
    <r>
      <t>E</t>
    </r>
    <r>
      <rPr>
        <sz val="11"/>
        <rFont val="ＭＳ 明朝"/>
        <family val="1"/>
      </rPr>
      <t>-33</t>
    </r>
  </si>
  <si>
    <r>
      <t>E</t>
    </r>
    <r>
      <rPr>
        <sz val="11"/>
        <rFont val="ＭＳ 明朝"/>
        <family val="1"/>
      </rPr>
      <t>-34</t>
    </r>
  </si>
  <si>
    <t>E-35</t>
  </si>
  <si>
    <r>
      <t>H</t>
    </r>
    <r>
      <rPr>
        <sz val="11"/>
        <rFont val="ＭＳ 明朝"/>
        <family val="1"/>
      </rPr>
      <t>-1</t>
    </r>
  </si>
  <si>
    <r>
      <t>H</t>
    </r>
    <r>
      <rPr>
        <sz val="11"/>
        <rFont val="ＭＳ 明朝"/>
        <family val="1"/>
      </rPr>
      <t>-2</t>
    </r>
  </si>
  <si>
    <r>
      <t>H</t>
    </r>
    <r>
      <rPr>
        <sz val="11"/>
        <rFont val="ＭＳ 明朝"/>
        <family val="1"/>
      </rPr>
      <t>-9</t>
    </r>
  </si>
  <si>
    <r>
      <t>H</t>
    </r>
    <r>
      <rPr>
        <sz val="11"/>
        <rFont val="ＭＳ 明朝"/>
        <family val="1"/>
      </rPr>
      <t>-10</t>
    </r>
  </si>
  <si>
    <t>H-3</t>
  </si>
  <si>
    <t>H-4</t>
  </si>
  <si>
    <t>H-5</t>
  </si>
  <si>
    <t>H-6</t>
  </si>
  <si>
    <t>H-7</t>
  </si>
  <si>
    <t>H-8</t>
  </si>
  <si>
    <t>政務調査費（４月～６月）</t>
  </si>
  <si>
    <t>前渡金</t>
  </si>
  <si>
    <t>富士ゼロックス</t>
  </si>
  <si>
    <t>シナプスインターネットサービス</t>
  </si>
  <si>
    <t>シナプスインターネットサービス</t>
  </si>
  <si>
    <t>政務調査費（７月～９月）</t>
  </si>
  <si>
    <t>普通預金利息</t>
  </si>
  <si>
    <t>政務調査費（１０月～１２月）</t>
  </si>
  <si>
    <t>ゼンリン</t>
  </si>
  <si>
    <t>政務調査費（１月～３月）</t>
  </si>
  <si>
    <t>ＤＦ．ＧＭＯインターネット</t>
  </si>
  <si>
    <t>ＤＦ．ＧＭＯインターネット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</si>
</sst>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</numFmts>
  <fonts count="42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b/>
      <sz val="12"/>
      <name val="ＭＳ 明朝"/>
      <family val="1"/>
    </font>
    <font>
      <sz val="12"/>
      <name val="ＭＳ 明朝"/>
      <family val="1"/>
    </font>
    <font>
      <sz val="6"/>
      <name val="ＭＳ 明朝"/>
      <family val="1"/>
    </font>
    <font>
      <sz val="11"/>
      <color indexed="12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5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66">
    <xf numFmtId="0" fontId="0" fillId="0" borderId="0" xfId="0" applyAlignment="1">
      <alignment/>
    </xf>
    <xf numFmtId="38" fontId="0" fillId="0" borderId="0" xfId="48" applyFont="1" applyAlignment="1">
      <alignment/>
    </xf>
    <xf numFmtId="38" fontId="0" fillId="0" borderId="10" xfId="48" applyFont="1" applyBorder="1" applyAlignment="1">
      <alignment/>
    </xf>
    <xf numFmtId="38" fontId="0" fillId="0" borderId="11" xfId="48" applyFont="1" applyBorder="1" applyAlignment="1">
      <alignment/>
    </xf>
    <xf numFmtId="38" fontId="0" fillId="0" borderId="12" xfId="48" applyFont="1" applyBorder="1" applyAlignment="1">
      <alignment/>
    </xf>
    <xf numFmtId="38" fontId="0" fillId="0" borderId="0" xfId="48" applyFont="1" applyBorder="1" applyAlignment="1">
      <alignment/>
    </xf>
    <xf numFmtId="38" fontId="0" fillId="0" borderId="0" xfId="48" applyAlignment="1">
      <alignment/>
    </xf>
    <xf numFmtId="38" fontId="0" fillId="0" borderId="13" xfId="48" applyBorder="1" applyAlignment="1">
      <alignment horizontal="center" vertical="center" wrapText="1"/>
    </xf>
    <xf numFmtId="38" fontId="0" fillId="0" borderId="14" xfId="48" applyBorder="1" applyAlignment="1">
      <alignment horizontal="center" vertical="center" wrapText="1"/>
    </xf>
    <xf numFmtId="38" fontId="0" fillId="0" borderId="15" xfId="48" applyBorder="1" applyAlignment="1">
      <alignment horizontal="center" vertical="center" wrapText="1"/>
    </xf>
    <xf numFmtId="38" fontId="0" fillId="0" borderId="0" xfId="48" applyAlignment="1">
      <alignment horizontal="center" vertical="center" wrapText="1"/>
    </xf>
    <xf numFmtId="38" fontId="0" fillId="33" borderId="15" xfId="48" applyFill="1" applyBorder="1" applyAlignment="1">
      <alignment vertical="center" wrapText="1"/>
    </xf>
    <xf numFmtId="38" fontId="0" fillId="0" borderId="10" xfId="48" applyBorder="1" applyAlignment="1">
      <alignment/>
    </xf>
    <xf numFmtId="38" fontId="0" fillId="0" borderId="11" xfId="48" applyFont="1" applyBorder="1" applyAlignment="1">
      <alignment horizontal="center"/>
    </xf>
    <xf numFmtId="38" fontId="0" fillId="33" borderId="11" xfId="48" applyFill="1" applyBorder="1" applyAlignment="1">
      <alignment/>
    </xf>
    <xf numFmtId="38" fontId="0" fillId="0" borderId="12" xfId="48" applyFill="1" applyBorder="1" applyAlignment="1">
      <alignment/>
    </xf>
    <xf numFmtId="38" fontId="0" fillId="0" borderId="16" xfId="48" applyBorder="1" applyAlignment="1">
      <alignment horizontal="centerContinuous"/>
    </xf>
    <xf numFmtId="38" fontId="0" fillId="0" borderId="17" xfId="48" applyBorder="1" applyAlignment="1">
      <alignment horizontal="centerContinuous"/>
    </xf>
    <xf numFmtId="38" fontId="0" fillId="0" borderId="17" xfId="48" applyBorder="1" applyAlignment="1">
      <alignment/>
    </xf>
    <xf numFmtId="38" fontId="0" fillId="0" borderId="0" xfId="48" applyFont="1" applyAlignment="1">
      <alignment/>
    </xf>
    <xf numFmtId="38" fontId="4" fillId="0" borderId="0" xfId="48" applyFont="1" applyAlignment="1">
      <alignment/>
    </xf>
    <xf numFmtId="38" fontId="5" fillId="0" borderId="0" xfId="48" applyFont="1" applyAlignment="1">
      <alignment/>
    </xf>
    <xf numFmtId="38" fontId="0" fillId="0" borderId="14" xfId="48" applyFont="1" applyBorder="1" applyAlignment="1">
      <alignment horizontal="center"/>
    </xf>
    <xf numFmtId="38" fontId="0" fillId="0" borderId="15" xfId="48" applyFont="1" applyBorder="1" applyAlignment="1">
      <alignment horizontal="center"/>
    </xf>
    <xf numFmtId="38" fontId="0" fillId="0" borderId="13" xfId="48" applyFont="1" applyBorder="1" applyAlignment="1">
      <alignment/>
    </xf>
    <xf numFmtId="38" fontId="0" fillId="0" borderId="14" xfId="48" applyFont="1" applyBorder="1" applyAlignment="1">
      <alignment/>
    </xf>
    <xf numFmtId="38" fontId="0" fillId="0" borderId="15" xfId="48" applyFont="1" applyBorder="1" applyAlignment="1">
      <alignment/>
    </xf>
    <xf numFmtId="38" fontId="0" fillId="33" borderId="11" xfId="48" applyFont="1" applyFill="1" applyBorder="1" applyAlignment="1">
      <alignment/>
    </xf>
    <xf numFmtId="38" fontId="0" fillId="0" borderId="17" xfId="48" applyFont="1" applyBorder="1" applyAlignment="1">
      <alignment/>
    </xf>
    <xf numFmtId="38" fontId="0" fillId="0" borderId="0" xfId="48" applyFont="1" applyAlignment="1">
      <alignment horizontal="right"/>
    </xf>
    <xf numFmtId="38" fontId="0" fillId="0" borderId="0" xfId="48" applyFont="1" applyAlignment="1">
      <alignment horizontal="right"/>
    </xf>
    <xf numFmtId="38" fontId="0" fillId="0" borderId="11" xfId="48" applyFill="1" applyBorder="1" applyAlignment="1">
      <alignment/>
    </xf>
    <xf numFmtId="38" fontId="7" fillId="0" borderId="11" xfId="48" applyFont="1" applyFill="1" applyBorder="1" applyAlignment="1">
      <alignment/>
    </xf>
    <xf numFmtId="38" fontId="0" fillId="0" borderId="11" xfId="48" applyFont="1" applyFill="1" applyBorder="1" applyAlignment="1">
      <alignment/>
    </xf>
    <xf numFmtId="38" fontId="0" fillId="33" borderId="15" xfId="48" applyFill="1" applyBorder="1" applyAlignment="1">
      <alignment horizontal="center" vertical="center" wrapText="1"/>
    </xf>
    <xf numFmtId="38" fontId="0" fillId="33" borderId="12" xfId="48" applyFill="1" applyBorder="1" applyAlignment="1">
      <alignment/>
    </xf>
    <xf numFmtId="38" fontId="0" fillId="33" borderId="17" xfId="48" applyFill="1" applyBorder="1" applyAlignment="1">
      <alignment/>
    </xf>
    <xf numFmtId="38" fontId="0" fillId="33" borderId="18" xfId="48" applyFill="1" applyBorder="1" applyAlignment="1">
      <alignment/>
    </xf>
    <xf numFmtId="38" fontId="0" fillId="33" borderId="14" xfId="48" applyFill="1" applyBorder="1" applyAlignment="1">
      <alignment horizontal="center" vertical="center" wrapText="1"/>
    </xf>
    <xf numFmtId="38" fontId="0" fillId="33" borderId="17" xfId="48" applyFont="1" applyFill="1" applyBorder="1" applyAlignment="1">
      <alignment/>
    </xf>
    <xf numFmtId="38" fontId="0" fillId="34" borderId="12" xfId="48" applyFill="1" applyBorder="1" applyAlignment="1">
      <alignment/>
    </xf>
    <xf numFmtId="38" fontId="0" fillId="34" borderId="11" xfId="48" applyFont="1" applyFill="1" applyBorder="1" applyAlignment="1">
      <alignment horizontal="center" vertical="center" wrapText="1"/>
    </xf>
    <xf numFmtId="38" fontId="0" fillId="0" borderId="13" xfId="48" applyFont="1" applyBorder="1" applyAlignment="1">
      <alignment horizontal="center"/>
    </xf>
    <xf numFmtId="38" fontId="0" fillId="0" borderId="0" xfId="48" applyFont="1" applyBorder="1" applyAlignment="1">
      <alignment horizontal="center"/>
    </xf>
    <xf numFmtId="38" fontId="0" fillId="0" borderId="11" xfId="48" applyFont="1" applyBorder="1" applyAlignment="1">
      <alignment horizontal="center"/>
    </xf>
    <xf numFmtId="38" fontId="8" fillId="0" borderId="0" xfId="48" applyFont="1" applyAlignment="1">
      <alignment/>
    </xf>
    <xf numFmtId="38" fontId="0" fillId="0" borderId="11" xfId="48" applyFont="1" applyFill="1" applyBorder="1" applyAlignment="1">
      <alignment horizontal="center"/>
    </xf>
    <xf numFmtId="38" fontId="0" fillId="0" borderId="13" xfId="48" applyFont="1" applyBorder="1" applyAlignment="1">
      <alignment horizontal="center" vertical="center" wrapText="1"/>
    </xf>
    <xf numFmtId="38" fontId="0" fillId="35" borderId="14" xfId="48" applyFill="1" applyBorder="1" applyAlignment="1">
      <alignment horizontal="center" vertical="center" wrapText="1"/>
    </xf>
    <xf numFmtId="38" fontId="0" fillId="35" borderId="15" xfId="48" applyFill="1" applyBorder="1" applyAlignment="1">
      <alignment horizontal="center" vertical="center" wrapText="1"/>
    </xf>
    <xf numFmtId="38" fontId="0" fillId="0" borderId="15" xfId="48" applyFill="1" applyBorder="1" applyAlignment="1">
      <alignment vertical="center" wrapText="1"/>
    </xf>
    <xf numFmtId="38" fontId="0" fillId="0" borderId="11" xfId="48" applyFill="1" applyBorder="1" applyAlignment="1">
      <alignment/>
    </xf>
    <xf numFmtId="38" fontId="0" fillId="0" borderId="10" xfId="48" applyBorder="1" applyAlignment="1">
      <alignment horizontal="center"/>
    </xf>
    <xf numFmtId="38" fontId="0" fillId="0" borderId="0" xfId="48" applyBorder="1" applyAlignment="1">
      <alignment/>
    </xf>
    <xf numFmtId="38" fontId="4" fillId="0" borderId="0" xfId="48" applyFont="1" applyBorder="1" applyAlignment="1">
      <alignment/>
    </xf>
    <xf numFmtId="38" fontId="0" fillId="0" borderId="11" xfId="48" applyFont="1" applyFill="1" applyBorder="1" applyAlignment="1">
      <alignment/>
    </xf>
    <xf numFmtId="38" fontId="0" fillId="0" borderId="11" xfId="48" applyFont="1" applyFill="1" applyBorder="1" applyAlignment="1">
      <alignment horizontal="center"/>
    </xf>
    <xf numFmtId="38" fontId="0" fillId="0" borderId="12" xfId="48" applyFont="1" applyFill="1" applyBorder="1" applyAlignment="1">
      <alignment/>
    </xf>
    <xf numFmtId="38" fontId="0" fillId="0" borderId="11" xfId="48" applyFont="1" applyBorder="1" applyAlignment="1">
      <alignment/>
    </xf>
    <xf numFmtId="38" fontId="0" fillId="0" borderId="14" xfId="48" applyFont="1" applyBorder="1" applyAlignment="1">
      <alignment/>
    </xf>
    <xf numFmtId="38" fontId="0" fillId="0" borderId="14" xfId="48" applyBorder="1" applyAlignment="1">
      <alignment horizontal="center" vertical="center" wrapText="1"/>
    </xf>
    <xf numFmtId="38" fontId="0" fillId="0" borderId="17" xfId="48" applyBorder="1" applyAlignment="1">
      <alignment horizontal="center" vertical="center" wrapText="1"/>
    </xf>
    <xf numFmtId="38" fontId="0" fillId="34" borderId="19" xfId="48" applyFill="1" applyBorder="1" applyAlignment="1">
      <alignment horizontal="center" vertical="center" wrapText="1"/>
    </xf>
    <xf numFmtId="38" fontId="0" fillId="34" borderId="20" xfId="48" applyFill="1" applyBorder="1" applyAlignment="1">
      <alignment horizontal="center" vertical="center" wrapText="1"/>
    </xf>
    <xf numFmtId="38" fontId="0" fillId="0" borderId="15" xfId="48" applyBorder="1" applyAlignment="1">
      <alignment horizontal="center" vertical="center" wrapText="1"/>
    </xf>
    <xf numFmtId="38" fontId="0" fillId="0" borderId="18" xfId="48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2"/>
  <sheetViews>
    <sheetView tabSelected="1" zoomScalePageLayoutView="0" workbookViewId="0" topLeftCell="B1">
      <selection activeCell="C5" sqref="C5"/>
    </sheetView>
  </sheetViews>
  <sheetFormatPr defaultColWidth="8.796875" defaultRowHeight="14.25"/>
  <cols>
    <col min="1" max="2" width="4.59765625" style="1" customWidth="1"/>
    <col min="3" max="3" width="30.59765625" style="1" customWidth="1"/>
    <col min="4" max="6" width="16.59765625" style="1" customWidth="1"/>
    <col min="7" max="16384" width="9" style="1" customWidth="1"/>
  </cols>
  <sheetData>
    <row r="1" s="21" customFormat="1" ht="18.75" customHeight="1">
      <c r="A1" s="21" t="s">
        <v>34</v>
      </c>
    </row>
    <row r="2" spans="1:6" ht="18" customHeight="1">
      <c r="A2" s="20" t="s">
        <v>26</v>
      </c>
      <c r="F2" s="30" t="s">
        <v>35</v>
      </c>
    </row>
    <row r="3" ht="7.5" customHeight="1"/>
    <row r="4" spans="1:6" s="43" customFormat="1" ht="18" customHeight="1">
      <c r="A4" s="42" t="s">
        <v>25</v>
      </c>
      <c r="B4" s="42" t="s">
        <v>28</v>
      </c>
      <c r="C4" s="22" t="s">
        <v>0</v>
      </c>
      <c r="D4" s="22" t="s">
        <v>1</v>
      </c>
      <c r="E4" s="22" t="s">
        <v>2</v>
      </c>
      <c r="F4" s="23" t="s">
        <v>3</v>
      </c>
    </row>
    <row r="5" spans="1:6" s="5" customFormat="1" ht="18" customHeight="1">
      <c r="A5" s="24">
        <v>4</v>
      </c>
      <c r="B5" s="24">
        <v>7</v>
      </c>
      <c r="C5" s="59" t="s">
        <v>243</v>
      </c>
      <c r="D5" s="25">
        <v>900000</v>
      </c>
      <c r="E5" s="25"/>
      <c r="F5" s="26">
        <f>D5-E5</f>
        <v>900000</v>
      </c>
    </row>
    <row r="6" spans="1:6" s="5" customFormat="1" ht="18" customHeight="1">
      <c r="A6" s="2">
        <v>4</v>
      </c>
      <c r="B6" s="2">
        <v>8</v>
      </c>
      <c r="C6" s="58" t="s">
        <v>244</v>
      </c>
      <c r="D6" s="3"/>
      <c r="E6" s="3">
        <v>500000</v>
      </c>
      <c r="F6" s="4">
        <f aca="true" t="shared" si="0" ref="F6:F12">F5-E6</f>
        <v>400000</v>
      </c>
    </row>
    <row r="7" spans="1:6" s="5" customFormat="1" ht="18" customHeight="1">
      <c r="A7" s="2">
        <v>4</v>
      </c>
      <c r="B7" s="2">
        <v>12</v>
      </c>
      <c r="C7" s="59" t="s">
        <v>245</v>
      </c>
      <c r="D7" s="25"/>
      <c r="E7" s="25">
        <v>11730</v>
      </c>
      <c r="F7" s="4">
        <f t="shared" si="0"/>
        <v>388270</v>
      </c>
    </row>
    <row r="8" spans="1:6" s="5" customFormat="1" ht="18" customHeight="1">
      <c r="A8" s="2">
        <v>4</v>
      </c>
      <c r="B8" s="2">
        <v>27</v>
      </c>
      <c r="C8" s="58" t="s">
        <v>253</v>
      </c>
      <c r="D8" s="3"/>
      <c r="E8" s="3">
        <v>4725</v>
      </c>
      <c r="F8" s="4">
        <f t="shared" si="0"/>
        <v>383545</v>
      </c>
    </row>
    <row r="9" spans="1:6" s="5" customFormat="1" ht="18" customHeight="1">
      <c r="A9" s="2">
        <v>4</v>
      </c>
      <c r="B9" s="2">
        <v>27</v>
      </c>
      <c r="C9" s="58" t="s">
        <v>246</v>
      </c>
      <c r="D9" s="3"/>
      <c r="E9" s="3">
        <v>1050</v>
      </c>
      <c r="F9" s="4">
        <f t="shared" si="0"/>
        <v>382495</v>
      </c>
    </row>
    <row r="10" spans="1:6" s="5" customFormat="1" ht="18" customHeight="1">
      <c r="A10" s="2">
        <v>5</v>
      </c>
      <c r="B10" s="2">
        <v>10</v>
      </c>
      <c r="C10" s="58" t="s">
        <v>245</v>
      </c>
      <c r="D10" s="3"/>
      <c r="E10" s="3">
        <v>20427</v>
      </c>
      <c r="F10" s="4">
        <f t="shared" si="0"/>
        <v>362068</v>
      </c>
    </row>
    <row r="11" spans="1:6" s="5" customFormat="1" ht="18" customHeight="1">
      <c r="A11" s="2">
        <v>5</v>
      </c>
      <c r="B11" s="2">
        <v>25</v>
      </c>
      <c r="C11" s="58" t="s">
        <v>244</v>
      </c>
      <c r="D11" s="3"/>
      <c r="E11" s="3">
        <v>300000</v>
      </c>
      <c r="F11" s="4">
        <f t="shared" si="0"/>
        <v>62068</v>
      </c>
    </row>
    <row r="12" spans="1:6" s="5" customFormat="1" ht="18" customHeight="1">
      <c r="A12" s="2">
        <v>5</v>
      </c>
      <c r="B12" s="2">
        <v>27</v>
      </c>
      <c r="C12" s="58" t="s">
        <v>253</v>
      </c>
      <c r="D12" s="3"/>
      <c r="E12" s="3">
        <v>4725</v>
      </c>
      <c r="F12" s="4">
        <f t="shared" si="0"/>
        <v>57343</v>
      </c>
    </row>
    <row r="13" spans="1:6" s="5" customFormat="1" ht="18" customHeight="1">
      <c r="A13" s="2">
        <v>5</v>
      </c>
      <c r="B13" s="2">
        <v>27</v>
      </c>
      <c r="C13" s="58" t="s">
        <v>247</v>
      </c>
      <c r="D13" s="3"/>
      <c r="E13" s="3">
        <v>1050</v>
      </c>
      <c r="F13" s="4">
        <f aca="true" t="shared" si="1" ref="F13:F39">F12-E13</f>
        <v>56293</v>
      </c>
    </row>
    <row r="14" spans="1:6" s="5" customFormat="1" ht="18" customHeight="1">
      <c r="A14" s="2">
        <v>6</v>
      </c>
      <c r="B14" s="2">
        <v>10</v>
      </c>
      <c r="C14" s="58" t="s">
        <v>245</v>
      </c>
      <c r="D14" s="3"/>
      <c r="E14" s="3">
        <v>14906</v>
      </c>
      <c r="F14" s="4">
        <f t="shared" si="1"/>
        <v>41387</v>
      </c>
    </row>
    <row r="15" spans="1:6" s="5" customFormat="1" ht="18" customHeight="1">
      <c r="A15" s="2">
        <v>6</v>
      </c>
      <c r="B15" s="2">
        <v>28</v>
      </c>
      <c r="C15" s="58" t="s">
        <v>253</v>
      </c>
      <c r="D15" s="3"/>
      <c r="E15" s="3">
        <v>4725</v>
      </c>
      <c r="F15" s="4">
        <f t="shared" si="1"/>
        <v>36662</v>
      </c>
    </row>
    <row r="16" spans="1:6" s="5" customFormat="1" ht="18" customHeight="1">
      <c r="A16" s="2">
        <v>6</v>
      </c>
      <c r="B16" s="2">
        <v>28</v>
      </c>
      <c r="C16" s="58" t="s">
        <v>247</v>
      </c>
      <c r="D16" s="3"/>
      <c r="E16" s="3">
        <v>1050</v>
      </c>
      <c r="F16" s="4">
        <f>F15-E16</f>
        <v>35612</v>
      </c>
    </row>
    <row r="17" spans="1:6" s="5" customFormat="1" ht="18" customHeight="1">
      <c r="A17" s="2">
        <v>7</v>
      </c>
      <c r="B17" s="2">
        <v>7</v>
      </c>
      <c r="C17" s="58" t="s">
        <v>248</v>
      </c>
      <c r="D17" s="3">
        <v>900000</v>
      </c>
      <c r="E17" s="3"/>
      <c r="F17" s="4">
        <f>D17+F16</f>
        <v>935612</v>
      </c>
    </row>
    <row r="18" spans="1:6" s="5" customFormat="1" ht="18" customHeight="1">
      <c r="A18" s="2">
        <v>7</v>
      </c>
      <c r="B18" s="2">
        <v>12</v>
      </c>
      <c r="C18" s="58" t="s">
        <v>245</v>
      </c>
      <c r="D18" s="3"/>
      <c r="E18" s="3">
        <v>12934</v>
      </c>
      <c r="F18" s="4">
        <f>F17-E18</f>
        <v>922678</v>
      </c>
    </row>
    <row r="19" spans="1:6" s="5" customFormat="1" ht="18" customHeight="1">
      <c r="A19" s="2">
        <v>7</v>
      </c>
      <c r="B19" s="2">
        <v>21</v>
      </c>
      <c r="C19" s="58" t="s">
        <v>244</v>
      </c>
      <c r="D19" s="3"/>
      <c r="E19" s="3">
        <v>400000</v>
      </c>
      <c r="F19" s="4">
        <f>F18-E19</f>
        <v>522678</v>
      </c>
    </row>
    <row r="20" spans="1:6" s="5" customFormat="1" ht="18" customHeight="1">
      <c r="A20" s="2">
        <v>7</v>
      </c>
      <c r="B20" s="2">
        <v>27</v>
      </c>
      <c r="C20" s="58" t="s">
        <v>253</v>
      </c>
      <c r="D20" s="3"/>
      <c r="E20" s="3">
        <v>4725</v>
      </c>
      <c r="F20" s="4">
        <f>F19-E20</f>
        <v>517953</v>
      </c>
    </row>
    <row r="21" spans="1:6" s="5" customFormat="1" ht="18" customHeight="1">
      <c r="A21" s="2">
        <v>7</v>
      </c>
      <c r="B21" s="2">
        <v>27</v>
      </c>
      <c r="C21" s="58" t="s">
        <v>247</v>
      </c>
      <c r="D21" s="3"/>
      <c r="E21" s="3">
        <v>1050</v>
      </c>
      <c r="F21" s="4">
        <f>F20-E21</f>
        <v>516903</v>
      </c>
    </row>
    <row r="22" spans="1:6" s="5" customFormat="1" ht="18" customHeight="1">
      <c r="A22" s="2">
        <v>8</v>
      </c>
      <c r="B22" s="2">
        <v>9</v>
      </c>
      <c r="C22" s="58" t="s">
        <v>249</v>
      </c>
      <c r="D22" s="3">
        <v>34</v>
      </c>
      <c r="E22" s="3"/>
      <c r="F22" s="4">
        <f>F21+D22</f>
        <v>516937</v>
      </c>
    </row>
    <row r="23" spans="1:6" s="5" customFormat="1" ht="18" customHeight="1">
      <c r="A23" s="2">
        <v>8</v>
      </c>
      <c r="B23" s="2">
        <v>10</v>
      </c>
      <c r="C23" s="58" t="s">
        <v>245</v>
      </c>
      <c r="D23" s="3"/>
      <c r="E23" s="3">
        <v>11215</v>
      </c>
      <c r="F23" s="4">
        <f t="shared" si="1"/>
        <v>505722</v>
      </c>
    </row>
    <row r="24" spans="1:6" s="5" customFormat="1" ht="18" customHeight="1">
      <c r="A24" s="2">
        <v>8</v>
      </c>
      <c r="B24" s="2">
        <v>11</v>
      </c>
      <c r="C24" s="58" t="s">
        <v>244</v>
      </c>
      <c r="D24" s="3"/>
      <c r="E24" s="3">
        <v>300000</v>
      </c>
      <c r="F24" s="4">
        <f t="shared" si="1"/>
        <v>205722</v>
      </c>
    </row>
    <row r="25" spans="1:6" s="5" customFormat="1" ht="18" customHeight="1">
      <c r="A25" s="2">
        <v>8</v>
      </c>
      <c r="B25" s="2">
        <v>27</v>
      </c>
      <c r="C25" s="58" t="s">
        <v>253</v>
      </c>
      <c r="D25" s="3"/>
      <c r="E25" s="3">
        <v>9975</v>
      </c>
      <c r="F25" s="4">
        <f t="shared" si="1"/>
        <v>195747</v>
      </c>
    </row>
    <row r="26" spans="1:6" s="5" customFormat="1" ht="18" customHeight="1">
      <c r="A26" s="2">
        <v>8</v>
      </c>
      <c r="B26" s="2">
        <v>27</v>
      </c>
      <c r="C26" s="58" t="s">
        <v>247</v>
      </c>
      <c r="D26" s="3"/>
      <c r="E26" s="3">
        <v>1050</v>
      </c>
      <c r="F26" s="4">
        <f t="shared" si="1"/>
        <v>194697</v>
      </c>
    </row>
    <row r="27" spans="1:6" s="5" customFormat="1" ht="18" customHeight="1">
      <c r="A27" s="2">
        <v>9</v>
      </c>
      <c r="B27" s="2">
        <v>3</v>
      </c>
      <c r="C27" s="58" t="s">
        <v>244</v>
      </c>
      <c r="D27" s="3"/>
      <c r="E27" s="3">
        <v>150000</v>
      </c>
      <c r="F27" s="4">
        <f t="shared" si="1"/>
        <v>44697</v>
      </c>
    </row>
    <row r="28" spans="1:6" s="5" customFormat="1" ht="18" customHeight="1">
      <c r="A28" s="2">
        <v>9</v>
      </c>
      <c r="B28" s="2">
        <v>10</v>
      </c>
      <c r="C28" s="58" t="s">
        <v>245</v>
      </c>
      <c r="D28" s="3"/>
      <c r="E28" s="3">
        <v>11994</v>
      </c>
      <c r="F28" s="4">
        <f t="shared" si="1"/>
        <v>32703</v>
      </c>
    </row>
    <row r="29" spans="1:6" s="5" customFormat="1" ht="18" customHeight="1">
      <c r="A29" s="2">
        <v>9</v>
      </c>
      <c r="B29" s="2">
        <v>27</v>
      </c>
      <c r="C29" s="58" t="s">
        <v>253</v>
      </c>
      <c r="D29" s="3"/>
      <c r="E29" s="3">
        <v>4725</v>
      </c>
      <c r="F29" s="4">
        <f t="shared" si="1"/>
        <v>27978</v>
      </c>
    </row>
    <row r="30" spans="1:6" s="5" customFormat="1" ht="18" customHeight="1">
      <c r="A30" s="2">
        <v>9</v>
      </c>
      <c r="B30" s="2">
        <v>27</v>
      </c>
      <c r="C30" s="58" t="s">
        <v>247</v>
      </c>
      <c r="D30" s="3"/>
      <c r="E30" s="3">
        <v>1050</v>
      </c>
      <c r="F30" s="4">
        <f t="shared" si="1"/>
        <v>26928</v>
      </c>
    </row>
    <row r="31" spans="1:6" s="5" customFormat="1" ht="18" customHeight="1">
      <c r="A31" s="2">
        <v>10</v>
      </c>
      <c r="B31" s="2">
        <v>7</v>
      </c>
      <c r="C31" s="58" t="s">
        <v>250</v>
      </c>
      <c r="D31" s="3">
        <v>900000</v>
      </c>
      <c r="E31" s="3"/>
      <c r="F31" s="4">
        <f>F30+D31</f>
        <v>926928</v>
      </c>
    </row>
    <row r="32" spans="1:6" s="5" customFormat="1" ht="18" customHeight="1">
      <c r="A32" s="2">
        <v>10</v>
      </c>
      <c r="B32" s="2">
        <v>7</v>
      </c>
      <c r="C32" s="58" t="s">
        <v>244</v>
      </c>
      <c r="D32" s="3"/>
      <c r="E32" s="3">
        <v>300000</v>
      </c>
      <c r="F32" s="4">
        <f t="shared" si="1"/>
        <v>626928</v>
      </c>
    </row>
    <row r="33" spans="1:6" s="5" customFormat="1" ht="18" customHeight="1">
      <c r="A33" s="2">
        <v>10</v>
      </c>
      <c r="B33" s="2">
        <v>12</v>
      </c>
      <c r="C33" s="58" t="s">
        <v>245</v>
      </c>
      <c r="D33" s="3"/>
      <c r="E33" s="3">
        <v>23412</v>
      </c>
      <c r="F33" s="4">
        <f t="shared" si="1"/>
        <v>603516</v>
      </c>
    </row>
    <row r="34" spans="1:6" s="5" customFormat="1" ht="18" customHeight="1">
      <c r="A34" s="2">
        <v>10</v>
      </c>
      <c r="B34" s="2">
        <v>27</v>
      </c>
      <c r="C34" s="58" t="s">
        <v>253</v>
      </c>
      <c r="D34" s="3"/>
      <c r="E34" s="3">
        <v>4725</v>
      </c>
      <c r="F34" s="4">
        <f t="shared" si="1"/>
        <v>598791</v>
      </c>
    </row>
    <row r="35" spans="1:6" s="5" customFormat="1" ht="18" customHeight="1">
      <c r="A35" s="2">
        <v>10</v>
      </c>
      <c r="B35" s="2">
        <v>27</v>
      </c>
      <c r="C35" s="58" t="s">
        <v>247</v>
      </c>
      <c r="D35" s="3"/>
      <c r="E35" s="3">
        <v>1050</v>
      </c>
      <c r="F35" s="4">
        <f t="shared" si="1"/>
        <v>597741</v>
      </c>
    </row>
    <row r="36" spans="1:6" s="5" customFormat="1" ht="18" customHeight="1">
      <c r="A36" s="2">
        <v>10</v>
      </c>
      <c r="B36" s="2">
        <v>29</v>
      </c>
      <c r="C36" s="58" t="s">
        <v>244</v>
      </c>
      <c r="D36" s="3"/>
      <c r="E36" s="3">
        <v>500000</v>
      </c>
      <c r="F36" s="4">
        <f t="shared" si="1"/>
        <v>97741</v>
      </c>
    </row>
    <row r="37" spans="1:6" s="5" customFormat="1" ht="18" customHeight="1">
      <c r="A37" s="2">
        <v>11</v>
      </c>
      <c r="B37" s="2">
        <v>10</v>
      </c>
      <c r="C37" s="58" t="s">
        <v>245</v>
      </c>
      <c r="D37" s="3"/>
      <c r="E37" s="3">
        <v>12231</v>
      </c>
      <c r="F37" s="4">
        <f t="shared" si="1"/>
        <v>85510</v>
      </c>
    </row>
    <row r="38" spans="1:6" s="5" customFormat="1" ht="18" customHeight="1">
      <c r="A38" s="2">
        <v>11</v>
      </c>
      <c r="B38" s="2">
        <v>29</v>
      </c>
      <c r="C38" s="58" t="s">
        <v>251</v>
      </c>
      <c r="D38" s="3"/>
      <c r="E38" s="3">
        <v>9450</v>
      </c>
      <c r="F38" s="4">
        <f t="shared" si="1"/>
        <v>76060</v>
      </c>
    </row>
    <row r="39" spans="1:6" s="5" customFormat="1" ht="18" customHeight="1">
      <c r="A39" s="2">
        <v>11</v>
      </c>
      <c r="B39" s="2">
        <v>29</v>
      </c>
      <c r="C39" s="58" t="s">
        <v>253</v>
      </c>
      <c r="D39" s="3"/>
      <c r="E39" s="3">
        <v>4725</v>
      </c>
      <c r="F39" s="4">
        <f t="shared" si="1"/>
        <v>71335</v>
      </c>
    </row>
    <row r="40" spans="1:6" s="5" customFormat="1" ht="18" customHeight="1">
      <c r="A40" s="2">
        <v>11</v>
      </c>
      <c r="B40" s="2">
        <v>29</v>
      </c>
      <c r="C40" s="58" t="s">
        <v>247</v>
      </c>
      <c r="D40" s="3"/>
      <c r="E40" s="3">
        <v>1050</v>
      </c>
      <c r="F40" s="4">
        <f>F39-E40</f>
        <v>70285</v>
      </c>
    </row>
    <row r="41" spans="1:6" s="5" customFormat="1" ht="18" customHeight="1">
      <c r="A41" s="2">
        <v>12</v>
      </c>
      <c r="B41" s="2">
        <v>10</v>
      </c>
      <c r="C41" s="58" t="s">
        <v>245</v>
      </c>
      <c r="D41" s="3"/>
      <c r="E41" s="3">
        <v>18243</v>
      </c>
      <c r="F41" s="4">
        <f>F40-E41</f>
        <v>52042</v>
      </c>
    </row>
    <row r="42" spans="1:6" s="5" customFormat="1" ht="18" customHeight="1">
      <c r="A42" s="2">
        <v>12</v>
      </c>
      <c r="B42" s="2">
        <v>27</v>
      </c>
      <c r="C42" s="58" t="s">
        <v>253</v>
      </c>
      <c r="D42" s="3"/>
      <c r="E42" s="3">
        <v>4725</v>
      </c>
      <c r="F42" s="4">
        <f>F41-E42</f>
        <v>47317</v>
      </c>
    </row>
    <row r="43" spans="1:6" s="5" customFormat="1" ht="18" customHeight="1">
      <c r="A43" s="2">
        <v>12</v>
      </c>
      <c r="B43" s="2">
        <v>27</v>
      </c>
      <c r="C43" s="58" t="s">
        <v>251</v>
      </c>
      <c r="D43" s="3"/>
      <c r="E43" s="3">
        <v>2100</v>
      </c>
      <c r="F43" s="4">
        <f>F42-E43</f>
        <v>45217</v>
      </c>
    </row>
    <row r="44" spans="1:6" s="5" customFormat="1" ht="18" customHeight="1">
      <c r="A44" s="2">
        <v>12</v>
      </c>
      <c r="B44" s="2">
        <v>27</v>
      </c>
      <c r="C44" s="58" t="s">
        <v>247</v>
      </c>
      <c r="D44" s="3"/>
      <c r="E44" s="3">
        <v>1050</v>
      </c>
      <c r="F44" s="4">
        <f>F43-E44</f>
        <v>44167</v>
      </c>
    </row>
    <row r="45" spans="1:6" s="5" customFormat="1" ht="18" customHeight="1">
      <c r="A45" s="2">
        <v>1</v>
      </c>
      <c r="B45" s="2">
        <v>7</v>
      </c>
      <c r="C45" s="58" t="s">
        <v>252</v>
      </c>
      <c r="D45" s="3">
        <v>900000</v>
      </c>
      <c r="E45" s="3"/>
      <c r="F45" s="4">
        <f>F44+D45</f>
        <v>944167</v>
      </c>
    </row>
    <row r="46" spans="1:6" s="5" customFormat="1" ht="18" customHeight="1">
      <c r="A46" s="2">
        <v>1</v>
      </c>
      <c r="B46" s="2">
        <v>11</v>
      </c>
      <c r="C46" s="58" t="s">
        <v>245</v>
      </c>
      <c r="D46" s="3"/>
      <c r="E46" s="3">
        <v>35995</v>
      </c>
      <c r="F46" s="4">
        <f>F45-E46</f>
        <v>908172</v>
      </c>
    </row>
    <row r="47" spans="1:6" s="5" customFormat="1" ht="18" customHeight="1">
      <c r="A47" s="2">
        <v>1</v>
      </c>
      <c r="B47" s="2">
        <v>17</v>
      </c>
      <c r="C47" s="58" t="s">
        <v>244</v>
      </c>
      <c r="D47" s="3"/>
      <c r="E47" s="3">
        <v>808172</v>
      </c>
      <c r="F47" s="4">
        <f>F46-E47</f>
        <v>100000</v>
      </c>
    </row>
    <row r="48" spans="1:6" s="5" customFormat="1" ht="18" customHeight="1">
      <c r="A48" s="2">
        <v>1</v>
      </c>
      <c r="B48" s="2">
        <v>27</v>
      </c>
      <c r="C48" s="58" t="s">
        <v>251</v>
      </c>
      <c r="D48" s="3"/>
      <c r="E48" s="3">
        <v>2100</v>
      </c>
      <c r="F48" s="4">
        <f>F47-E48</f>
        <v>97900</v>
      </c>
    </row>
    <row r="49" spans="1:6" s="5" customFormat="1" ht="18" customHeight="1">
      <c r="A49" s="2">
        <v>1</v>
      </c>
      <c r="B49" s="2">
        <v>27</v>
      </c>
      <c r="C49" s="58" t="s">
        <v>253</v>
      </c>
      <c r="D49" s="3"/>
      <c r="E49" s="3">
        <v>4725</v>
      </c>
      <c r="F49" s="4">
        <f>F48-E49</f>
        <v>93175</v>
      </c>
    </row>
    <row r="50" spans="1:6" s="5" customFormat="1" ht="18" customHeight="1">
      <c r="A50" s="2">
        <v>1</v>
      </c>
      <c r="B50" s="2">
        <v>27</v>
      </c>
      <c r="C50" s="58" t="s">
        <v>247</v>
      </c>
      <c r="D50" s="3"/>
      <c r="E50" s="3">
        <v>1050</v>
      </c>
      <c r="F50" s="4">
        <f aca="true" t="shared" si="2" ref="F50:F60">F49-E50</f>
        <v>92125</v>
      </c>
    </row>
    <row r="51" spans="1:6" s="5" customFormat="1" ht="18" customHeight="1">
      <c r="A51" s="2">
        <v>2</v>
      </c>
      <c r="B51" s="2">
        <v>10</v>
      </c>
      <c r="C51" s="58" t="s">
        <v>245</v>
      </c>
      <c r="D51" s="3"/>
      <c r="E51" s="3">
        <v>14574</v>
      </c>
      <c r="F51" s="4">
        <f t="shared" si="2"/>
        <v>77551</v>
      </c>
    </row>
    <row r="52" spans="1:6" s="5" customFormat="1" ht="18" customHeight="1">
      <c r="A52" s="2">
        <v>2</v>
      </c>
      <c r="B52" s="2">
        <v>14</v>
      </c>
      <c r="C52" s="58" t="s">
        <v>249</v>
      </c>
      <c r="D52" s="3">
        <v>16</v>
      </c>
      <c r="E52" s="3"/>
      <c r="F52" s="4">
        <f>F51+D52</f>
        <v>77567</v>
      </c>
    </row>
    <row r="53" spans="1:6" s="5" customFormat="1" ht="18" customHeight="1">
      <c r="A53" s="2">
        <v>2</v>
      </c>
      <c r="B53" s="2">
        <v>28</v>
      </c>
      <c r="C53" s="58" t="s">
        <v>251</v>
      </c>
      <c r="D53" s="3"/>
      <c r="E53" s="3">
        <v>2100</v>
      </c>
      <c r="F53" s="4">
        <f t="shared" si="2"/>
        <v>75467</v>
      </c>
    </row>
    <row r="54" spans="1:6" s="5" customFormat="1" ht="18" customHeight="1">
      <c r="A54" s="2">
        <v>2</v>
      </c>
      <c r="B54" s="2">
        <v>28</v>
      </c>
      <c r="C54" s="58" t="s">
        <v>254</v>
      </c>
      <c r="D54" s="3"/>
      <c r="E54" s="3">
        <v>4725</v>
      </c>
      <c r="F54" s="4">
        <f t="shared" si="2"/>
        <v>70742</v>
      </c>
    </row>
    <row r="55" spans="1:6" s="5" customFormat="1" ht="18" customHeight="1">
      <c r="A55" s="2">
        <v>2</v>
      </c>
      <c r="B55" s="2">
        <v>28</v>
      </c>
      <c r="C55" s="58" t="s">
        <v>247</v>
      </c>
      <c r="D55" s="3"/>
      <c r="E55" s="3">
        <v>1050</v>
      </c>
      <c r="F55" s="4">
        <f t="shared" si="2"/>
        <v>69692</v>
      </c>
    </row>
    <row r="56" spans="1:6" s="5" customFormat="1" ht="18" customHeight="1">
      <c r="A56" s="2">
        <v>3</v>
      </c>
      <c r="B56" s="2">
        <v>10</v>
      </c>
      <c r="C56" s="58" t="s">
        <v>245</v>
      </c>
      <c r="D56" s="3"/>
      <c r="E56" s="3">
        <v>10671</v>
      </c>
      <c r="F56" s="4">
        <f t="shared" si="2"/>
        <v>59021</v>
      </c>
    </row>
    <row r="57" spans="1:6" s="5" customFormat="1" ht="18" customHeight="1">
      <c r="A57" s="2">
        <v>3</v>
      </c>
      <c r="B57" s="2">
        <v>28</v>
      </c>
      <c r="C57" s="58" t="s">
        <v>251</v>
      </c>
      <c r="D57" s="3"/>
      <c r="E57" s="3">
        <v>2100</v>
      </c>
      <c r="F57" s="4">
        <f t="shared" si="2"/>
        <v>56921</v>
      </c>
    </row>
    <row r="58" spans="1:6" s="5" customFormat="1" ht="18" customHeight="1">
      <c r="A58" s="2">
        <v>3</v>
      </c>
      <c r="B58" s="2">
        <v>28</v>
      </c>
      <c r="C58" s="58" t="s">
        <v>254</v>
      </c>
      <c r="D58" s="3"/>
      <c r="E58" s="3">
        <v>4725</v>
      </c>
      <c r="F58" s="4">
        <f t="shared" si="2"/>
        <v>52196</v>
      </c>
    </row>
    <row r="59" spans="1:6" s="5" customFormat="1" ht="18" customHeight="1">
      <c r="A59" s="2">
        <v>3</v>
      </c>
      <c r="B59" s="2">
        <v>28</v>
      </c>
      <c r="C59" s="58" t="s">
        <v>247</v>
      </c>
      <c r="D59" s="3"/>
      <c r="E59" s="3">
        <v>1050</v>
      </c>
      <c r="F59" s="4">
        <f t="shared" si="2"/>
        <v>51146</v>
      </c>
    </row>
    <row r="60" spans="1:6" s="5" customFormat="1" ht="18" customHeight="1">
      <c r="A60" s="2">
        <v>3</v>
      </c>
      <c r="B60" s="2">
        <v>31</v>
      </c>
      <c r="C60" s="58" t="s">
        <v>244</v>
      </c>
      <c r="D60" s="3"/>
      <c r="E60" s="3">
        <v>51146</v>
      </c>
      <c r="F60" s="4">
        <f t="shared" si="2"/>
        <v>0</v>
      </c>
    </row>
    <row r="61" ht="13.5">
      <c r="A61" s="19" t="s">
        <v>30</v>
      </c>
    </row>
    <row r="62" spans="1:5" ht="13.5">
      <c r="A62" s="19" t="s">
        <v>31</v>
      </c>
      <c r="E62" s="45"/>
    </row>
  </sheetData>
  <sheetProtection/>
  <printOptions/>
  <pageMargins left="0.8267716535433072" right="0.31496062992125984" top="0.6692913385826772" bottom="0.5905511811023623" header="0.5118110236220472" footer="0.5118110236220472"/>
  <pageSetup horizontalDpi="600" verticalDpi="600" orientation="portrait" paperSize="9" scale="98" r:id="rId1"/>
  <ignoredErrors>
    <ignoredError sqref="F17 F22 F31 F45 F52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U38"/>
  <sheetViews>
    <sheetView zoomScale="75" zoomScaleNormal="75" zoomScalePageLayoutView="0" workbookViewId="0" topLeftCell="C1">
      <selection activeCell="Q15" sqref="Q15"/>
    </sheetView>
  </sheetViews>
  <sheetFormatPr defaultColWidth="8.796875" defaultRowHeight="14.25"/>
  <cols>
    <col min="1" max="1" width="3.59765625" style="6" customWidth="1"/>
    <col min="2" max="2" width="4.5" style="6" customWidth="1"/>
    <col min="3" max="4" width="11.8984375" style="6" customWidth="1"/>
    <col min="5" max="5" width="4.69921875" style="6" customWidth="1"/>
    <col min="6" max="6" width="11.8984375" style="6" customWidth="1"/>
    <col min="7" max="7" width="3.59765625" style="6" customWidth="1"/>
    <col min="8" max="8" width="10.69921875" style="6" customWidth="1"/>
    <col min="9" max="9" width="3.59765625" style="6" customWidth="1"/>
    <col min="10" max="10" width="10.3984375" style="6" customWidth="1"/>
    <col min="11" max="11" width="3.5" style="6" customWidth="1"/>
    <col min="12" max="12" width="11.8984375" style="6" customWidth="1"/>
    <col min="13" max="13" width="4.59765625" style="6" customWidth="1"/>
    <col min="14" max="14" width="11" style="6" customWidth="1"/>
    <col min="15" max="15" width="4.5" style="6" customWidth="1"/>
    <col min="16" max="16" width="11.8984375" style="6" customWidth="1"/>
    <col min="17" max="17" width="4.5" style="6" customWidth="1"/>
    <col min="18" max="18" width="11.8984375" style="6" customWidth="1"/>
    <col min="19" max="19" width="3.59765625" style="6" customWidth="1"/>
    <col min="20" max="21" width="11.8984375" style="6" customWidth="1"/>
    <col min="22" max="16384" width="9" style="6" customWidth="1"/>
  </cols>
  <sheetData>
    <row r="1" spans="1:4" ht="16.5" customHeight="1">
      <c r="A1" s="19" t="s">
        <v>33</v>
      </c>
      <c r="D1" s="20" t="s">
        <v>32</v>
      </c>
    </row>
    <row r="2" spans="3:21" ht="16.5" customHeight="1">
      <c r="C2" s="1" t="s">
        <v>54</v>
      </c>
      <c r="U2" s="29" t="str">
        <f>'予算整理簿'!F2</f>
        <v>　　　　　 会派名（ 日本共産党県議団　）</v>
      </c>
    </row>
    <row r="3" spans="1:21" ht="16.5" customHeight="1">
      <c r="A3" s="60" t="s">
        <v>4</v>
      </c>
      <c r="B3" s="60" t="s">
        <v>5</v>
      </c>
      <c r="C3" s="60" t="s">
        <v>6</v>
      </c>
      <c r="D3" s="62" t="s">
        <v>7</v>
      </c>
      <c r="E3" s="40"/>
      <c r="F3" s="62" t="s">
        <v>8</v>
      </c>
      <c r="G3" s="40"/>
      <c r="H3" s="62" t="s">
        <v>9</v>
      </c>
      <c r="I3" s="40"/>
      <c r="J3" s="62" t="s">
        <v>10</v>
      </c>
      <c r="K3" s="40"/>
      <c r="L3" s="62" t="s">
        <v>11</v>
      </c>
      <c r="M3" s="40"/>
      <c r="N3" s="62" t="s">
        <v>12</v>
      </c>
      <c r="O3" s="40"/>
      <c r="P3" s="62" t="s">
        <v>13</v>
      </c>
      <c r="Q3" s="40"/>
      <c r="R3" s="62" t="s">
        <v>14</v>
      </c>
      <c r="S3" s="40"/>
      <c r="T3" s="60" t="s">
        <v>15</v>
      </c>
      <c r="U3" s="64" t="s">
        <v>16</v>
      </c>
    </row>
    <row r="4" spans="1:21" s="10" customFormat="1" ht="26.25" customHeight="1">
      <c r="A4" s="61"/>
      <c r="B4" s="61"/>
      <c r="C4" s="61"/>
      <c r="D4" s="63"/>
      <c r="E4" s="41" t="s">
        <v>27</v>
      </c>
      <c r="F4" s="63"/>
      <c r="G4" s="41" t="s">
        <v>27</v>
      </c>
      <c r="H4" s="63"/>
      <c r="I4" s="41" t="s">
        <v>27</v>
      </c>
      <c r="J4" s="63"/>
      <c r="K4" s="41" t="s">
        <v>27</v>
      </c>
      <c r="L4" s="63"/>
      <c r="M4" s="41" t="s">
        <v>27</v>
      </c>
      <c r="N4" s="63"/>
      <c r="O4" s="41" t="s">
        <v>27</v>
      </c>
      <c r="P4" s="63"/>
      <c r="Q4" s="41" t="s">
        <v>27</v>
      </c>
      <c r="R4" s="63"/>
      <c r="S4" s="41" t="s">
        <v>27</v>
      </c>
      <c r="T4" s="61"/>
      <c r="U4" s="65"/>
    </row>
    <row r="5" spans="1:21" s="10" customFormat="1" ht="25.5" customHeight="1">
      <c r="A5" s="7"/>
      <c r="B5" s="8"/>
      <c r="C5" s="38" t="s">
        <v>18</v>
      </c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9"/>
      <c r="T5" s="34"/>
      <c r="U5" s="11">
        <f>SUM('１０月'!U37)</f>
        <v>526103</v>
      </c>
    </row>
    <row r="6" spans="1:21" ht="15" customHeight="1">
      <c r="A6" s="12">
        <v>1</v>
      </c>
      <c r="B6" s="13" t="s">
        <v>19</v>
      </c>
      <c r="C6" s="14"/>
      <c r="D6" s="31">
        <v>18700</v>
      </c>
      <c r="E6" s="55" t="s">
        <v>107</v>
      </c>
      <c r="F6" s="31"/>
      <c r="G6" s="31"/>
      <c r="H6" s="31"/>
      <c r="I6" s="31"/>
      <c r="J6" s="31"/>
      <c r="K6" s="31"/>
      <c r="L6" s="31"/>
      <c r="M6" s="31"/>
      <c r="N6" s="31"/>
      <c r="O6" s="31"/>
      <c r="P6" s="33">
        <v>47815</v>
      </c>
      <c r="Q6" s="33" t="s">
        <v>208</v>
      </c>
      <c r="R6" s="31"/>
      <c r="S6" s="15"/>
      <c r="T6" s="35">
        <f>D6+F6+H6+J6+L6+N6+P6+R6</f>
        <v>66515</v>
      </c>
      <c r="U6" s="35">
        <f>SUM(U5+C6-T6)</f>
        <v>459588</v>
      </c>
    </row>
    <row r="7" spans="1:21" ht="15" customHeight="1">
      <c r="A7" s="12">
        <v>2</v>
      </c>
      <c r="B7" s="13" t="s">
        <v>20</v>
      </c>
      <c r="C7" s="14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15"/>
      <c r="T7" s="35">
        <f>D7+F7+H7+J7+L7+N7+P7+R7</f>
        <v>0</v>
      </c>
      <c r="U7" s="35">
        <f aca="true" t="shared" si="0" ref="U7:U35">U6+C7-T7</f>
        <v>459588</v>
      </c>
    </row>
    <row r="8" spans="1:21" ht="15" customHeight="1">
      <c r="A8" s="12">
        <v>3</v>
      </c>
      <c r="B8" s="13" t="s">
        <v>21</v>
      </c>
      <c r="C8" s="14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15"/>
      <c r="T8" s="35">
        <f aca="true" t="shared" si="1" ref="T8:T35">D8+F8+H8+J8+L8+N8+P8+R8</f>
        <v>0</v>
      </c>
      <c r="U8" s="35">
        <f t="shared" si="0"/>
        <v>459588</v>
      </c>
    </row>
    <row r="9" spans="1:21" ht="15" customHeight="1">
      <c r="A9" s="12">
        <v>4</v>
      </c>
      <c r="B9" s="13" t="s">
        <v>22</v>
      </c>
      <c r="C9" s="14"/>
      <c r="D9" s="31">
        <v>6900</v>
      </c>
      <c r="E9" s="55" t="s">
        <v>110</v>
      </c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15"/>
      <c r="T9" s="35">
        <f t="shared" si="1"/>
        <v>6900</v>
      </c>
      <c r="U9" s="35">
        <f t="shared" si="0"/>
        <v>452688</v>
      </c>
    </row>
    <row r="10" spans="1:21" ht="15" customHeight="1">
      <c r="A10" s="12">
        <v>5</v>
      </c>
      <c r="B10" s="13" t="s">
        <v>23</v>
      </c>
      <c r="C10" s="14"/>
      <c r="D10" s="31"/>
      <c r="E10" s="55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>
        <v>44640</v>
      </c>
      <c r="S10" s="57" t="s">
        <v>239</v>
      </c>
      <c r="T10" s="35">
        <f t="shared" si="1"/>
        <v>44640</v>
      </c>
      <c r="U10" s="35">
        <f t="shared" si="0"/>
        <v>408048</v>
      </c>
    </row>
    <row r="11" spans="1:21" ht="15" customHeight="1">
      <c r="A11" s="12">
        <v>6</v>
      </c>
      <c r="B11" s="13" t="s">
        <v>24</v>
      </c>
      <c r="C11" s="14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15"/>
      <c r="T11" s="35">
        <f t="shared" si="1"/>
        <v>0</v>
      </c>
      <c r="U11" s="35">
        <f t="shared" si="0"/>
        <v>408048</v>
      </c>
    </row>
    <row r="12" spans="1:21" ht="15" customHeight="1">
      <c r="A12" s="12">
        <v>7</v>
      </c>
      <c r="B12" s="13" t="s">
        <v>4</v>
      </c>
      <c r="C12" s="14"/>
      <c r="D12" s="31">
        <v>900</v>
      </c>
      <c r="E12" s="55" t="s">
        <v>108</v>
      </c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15"/>
      <c r="T12" s="35">
        <f t="shared" si="1"/>
        <v>900</v>
      </c>
      <c r="U12" s="35">
        <f t="shared" si="0"/>
        <v>407148</v>
      </c>
    </row>
    <row r="13" spans="1:21" ht="15" customHeight="1">
      <c r="A13" s="12">
        <v>8</v>
      </c>
      <c r="B13" s="13" t="s">
        <v>19</v>
      </c>
      <c r="C13" s="14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15"/>
      <c r="T13" s="35">
        <f t="shared" si="1"/>
        <v>0</v>
      </c>
      <c r="U13" s="35">
        <f t="shared" si="0"/>
        <v>407148</v>
      </c>
    </row>
    <row r="14" spans="1:21" ht="15" customHeight="1">
      <c r="A14" s="12">
        <v>9</v>
      </c>
      <c r="B14" s="13" t="s">
        <v>20</v>
      </c>
      <c r="C14" s="14"/>
      <c r="D14" s="31"/>
      <c r="E14" s="31"/>
      <c r="F14" s="31"/>
      <c r="G14" s="31"/>
      <c r="H14" s="31"/>
      <c r="I14" s="31"/>
      <c r="J14" s="31"/>
      <c r="K14" s="31"/>
      <c r="L14" s="31"/>
      <c r="M14" s="46"/>
      <c r="N14" s="31"/>
      <c r="O14" s="31"/>
      <c r="P14" s="33"/>
      <c r="Q14" s="46"/>
      <c r="R14" s="31"/>
      <c r="S14" s="15"/>
      <c r="T14" s="35">
        <f t="shared" si="1"/>
        <v>0</v>
      </c>
      <c r="U14" s="35">
        <f t="shared" si="0"/>
        <v>407148</v>
      </c>
    </row>
    <row r="15" spans="1:21" ht="15" customHeight="1">
      <c r="A15" s="12">
        <v>10</v>
      </c>
      <c r="B15" s="13" t="s">
        <v>21</v>
      </c>
      <c r="C15" s="14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>
        <v>3900</v>
      </c>
      <c r="O15" s="55" t="s">
        <v>209</v>
      </c>
      <c r="P15" s="31"/>
      <c r="Q15" s="55"/>
      <c r="R15" s="31"/>
      <c r="S15" s="15"/>
      <c r="T15" s="35">
        <f t="shared" si="1"/>
        <v>3900</v>
      </c>
      <c r="U15" s="35">
        <f t="shared" si="0"/>
        <v>403248</v>
      </c>
    </row>
    <row r="16" spans="1:21" ht="15" customHeight="1">
      <c r="A16" s="12">
        <v>11</v>
      </c>
      <c r="B16" s="13" t="s">
        <v>22</v>
      </c>
      <c r="C16" s="14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15"/>
      <c r="T16" s="35">
        <f t="shared" si="1"/>
        <v>0</v>
      </c>
      <c r="U16" s="35">
        <f t="shared" si="0"/>
        <v>403248</v>
      </c>
    </row>
    <row r="17" spans="1:21" ht="15" customHeight="1">
      <c r="A17" s="12">
        <v>12</v>
      </c>
      <c r="B17" s="13" t="s">
        <v>23</v>
      </c>
      <c r="C17" s="14"/>
      <c r="D17" s="31"/>
      <c r="E17" s="31"/>
      <c r="F17" s="31"/>
      <c r="G17" s="31"/>
      <c r="H17" s="31"/>
      <c r="I17" s="46"/>
      <c r="J17" s="31"/>
      <c r="K17" s="31"/>
      <c r="L17" s="31"/>
      <c r="M17" s="31"/>
      <c r="N17" s="31"/>
      <c r="O17" s="31"/>
      <c r="P17" s="31"/>
      <c r="Q17" s="31"/>
      <c r="R17" s="31"/>
      <c r="S17" s="15"/>
      <c r="T17" s="35">
        <f t="shared" si="1"/>
        <v>0</v>
      </c>
      <c r="U17" s="35">
        <f t="shared" si="0"/>
        <v>403248</v>
      </c>
    </row>
    <row r="18" spans="1:21" ht="15" customHeight="1">
      <c r="A18" s="12">
        <v>13</v>
      </c>
      <c r="B18" s="13" t="s">
        <v>24</v>
      </c>
      <c r="C18" s="14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15"/>
      <c r="T18" s="35">
        <f t="shared" si="1"/>
        <v>0</v>
      </c>
      <c r="U18" s="35">
        <f t="shared" si="0"/>
        <v>403248</v>
      </c>
    </row>
    <row r="19" spans="1:21" ht="15" customHeight="1">
      <c r="A19" s="12">
        <v>14</v>
      </c>
      <c r="B19" s="13" t="s">
        <v>4</v>
      </c>
      <c r="C19" s="14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15"/>
      <c r="T19" s="35">
        <f t="shared" si="1"/>
        <v>0</v>
      </c>
      <c r="U19" s="35">
        <f t="shared" si="0"/>
        <v>403248</v>
      </c>
    </row>
    <row r="20" spans="1:21" ht="15" customHeight="1">
      <c r="A20" s="12">
        <v>15</v>
      </c>
      <c r="B20" s="13" t="s">
        <v>19</v>
      </c>
      <c r="C20" s="14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46"/>
      <c r="P20" s="31"/>
      <c r="Q20" s="31"/>
      <c r="R20" s="31"/>
      <c r="S20" s="15"/>
      <c r="T20" s="35">
        <f t="shared" si="1"/>
        <v>0</v>
      </c>
      <c r="U20" s="35">
        <f t="shared" si="0"/>
        <v>403248</v>
      </c>
    </row>
    <row r="21" spans="1:21" ht="15" customHeight="1">
      <c r="A21" s="12">
        <v>16</v>
      </c>
      <c r="B21" s="13" t="s">
        <v>20</v>
      </c>
      <c r="C21" s="27"/>
      <c r="D21" s="31">
        <v>7890</v>
      </c>
      <c r="E21" s="55" t="s">
        <v>109</v>
      </c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3"/>
      <c r="Q21" s="33"/>
      <c r="R21" s="31"/>
      <c r="S21" s="15"/>
      <c r="T21" s="35">
        <f t="shared" si="1"/>
        <v>7890</v>
      </c>
      <c r="U21" s="35">
        <f t="shared" si="0"/>
        <v>395358</v>
      </c>
    </row>
    <row r="22" spans="1:21" ht="15" customHeight="1">
      <c r="A22" s="12">
        <v>17</v>
      </c>
      <c r="B22" s="13" t="s">
        <v>21</v>
      </c>
      <c r="C22" s="14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15"/>
      <c r="T22" s="35">
        <f t="shared" si="1"/>
        <v>0</v>
      </c>
      <c r="U22" s="35">
        <f t="shared" si="0"/>
        <v>395358</v>
      </c>
    </row>
    <row r="23" spans="1:21" ht="15" customHeight="1">
      <c r="A23" s="12">
        <v>18</v>
      </c>
      <c r="B23" s="13" t="s">
        <v>22</v>
      </c>
      <c r="C23" s="14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15"/>
      <c r="T23" s="35">
        <f t="shared" si="1"/>
        <v>0</v>
      </c>
      <c r="U23" s="35">
        <f t="shared" si="0"/>
        <v>395358</v>
      </c>
    </row>
    <row r="24" spans="1:21" ht="15" customHeight="1">
      <c r="A24" s="12">
        <v>19</v>
      </c>
      <c r="B24" s="13" t="s">
        <v>23</v>
      </c>
      <c r="C24" s="14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15"/>
      <c r="T24" s="35">
        <f t="shared" si="1"/>
        <v>0</v>
      </c>
      <c r="U24" s="35">
        <f t="shared" si="0"/>
        <v>395358</v>
      </c>
    </row>
    <row r="25" spans="1:21" ht="15" customHeight="1">
      <c r="A25" s="12">
        <v>20</v>
      </c>
      <c r="B25" s="13" t="s">
        <v>24</v>
      </c>
      <c r="C25" s="14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15"/>
      <c r="T25" s="35">
        <f t="shared" si="1"/>
        <v>0</v>
      </c>
      <c r="U25" s="35">
        <f t="shared" si="0"/>
        <v>395358</v>
      </c>
    </row>
    <row r="26" spans="1:21" ht="15" customHeight="1">
      <c r="A26" s="12">
        <v>21</v>
      </c>
      <c r="B26" s="13" t="s">
        <v>4</v>
      </c>
      <c r="C26" s="14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15"/>
      <c r="T26" s="35">
        <f t="shared" si="1"/>
        <v>0</v>
      </c>
      <c r="U26" s="35">
        <f t="shared" si="0"/>
        <v>395358</v>
      </c>
    </row>
    <row r="27" spans="1:21" ht="15" customHeight="1">
      <c r="A27" s="12">
        <v>22</v>
      </c>
      <c r="B27" s="13" t="s">
        <v>19</v>
      </c>
      <c r="C27" s="14"/>
      <c r="D27" s="31">
        <v>600</v>
      </c>
      <c r="E27" s="55" t="s">
        <v>111</v>
      </c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15"/>
      <c r="T27" s="35">
        <f t="shared" si="1"/>
        <v>600</v>
      </c>
      <c r="U27" s="35">
        <f t="shared" si="0"/>
        <v>394758</v>
      </c>
    </row>
    <row r="28" spans="1:21" ht="15" customHeight="1">
      <c r="A28" s="12">
        <v>23</v>
      </c>
      <c r="B28" s="13" t="s">
        <v>20</v>
      </c>
      <c r="C28" s="14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15"/>
      <c r="T28" s="35">
        <f t="shared" si="1"/>
        <v>0</v>
      </c>
      <c r="U28" s="35">
        <f t="shared" si="0"/>
        <v>394758</v>
      </c>
    </row>
    <row r="29" spans="1:21" ht="15" customHeight="1">
      <c r="A29" s="12">
        <v>24</v>
      </c>
      <c r="B29" s="13" t="s">
        <v>21</v>
      </c>
      <c r="C29" s="14"/>
      <c r="D29" s="31">
        <v>600</v>
      </c>
      <c r="E29" s="56" t="s">
        <v>112</v>
      </c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15"/>
      <c r="T29" s="35">
        <f t="shared" si="1"/>
        <v>600</v>
      </c>
      <c r="U29" s="35">
        <f t="shared" si="0"/>
        <v>394158</v>
      </c>
    </row>
    <row r="30" spans="1:21" ht="15" customHeight="1">
      <c r="A30" s="12">
        <v>25</v>
      </c>
      <c r="B30" s="13" t="s">
        <v>22</v>
      </c>
      <c r="C30" s="14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15"/>
      <c r="T30" s="35">
        <f t="shared" si="1"/>
        <v>0</v>
      </c>
      <c r="U30" s="35">
        <f t="shared" si="0"/>
        <v>394158</v>
      </c>
    </row>
    <row r="31" spans="1:21" ht="15" customHeight="1">
      <c r="A31" s="12">
        <v>26</v>
      </c>
      <c r="B31" s="13" t="s">
        <v>23</v>
      </c>
      <c r="C31" s="14"/>
      <c r="D31" s="31"/>
      <c r="E31" s="31"/>
      <c r="F31" s="31"/>
      <c r="G31" s="31"/>
      <c r="H31" s="31"/>
      <c r="I31" s="31"/>
      <c r="J31" s="31"/>
      <c r="K31" s="31"/>
      <c r="L31" s="31">
        <v>800</v>
      </c>
      <c r="M31" s="55" t="s">
        <v>161</v>
      </c>
      <c r="N31" s="31"/>
      <c r="O31" s="31"/>
      <c r="P31" s="31"/>
      <c r="Q31" s="31"/>
      <c r="R31" s="31"/>
      <c r="S31" s="15"/>
      <c r="T31" s="35">
        <f t="shared" si="1"/>
        <v>800</v>
      </c>
      <c r="U31" s="35">
        <f t="shared" si="0"/>
        <v>393358</v>
      </c>
    </row>
    <row r="32" spans="1:21" ht="15" customHeight="1">
      <c r="A32" s="12">
        <v>27</v>
      </c>
      <c r="B32" s="13" t="s">
        <v>24</v>
      </c>
      <c r="C32" s="14"/>
      <c r="D32" s="31"/>
      <c r="E32" s="31"/>
      <c r="F32" s="31"/>
      <c r="G32" s="31"/>
      <c r="H32" s="31"/>
      <c r="I32" s="31"/>
      <c r="J32" s="31"/>
      <c r="K32" s="31"/>
      <c r="L32" s="31">
        <v>32580</v>
      </c>
      <c r="M32" s="55" t="s">
        <v>162</v>
      </c>
      <c r="N32" s="31"/>
      <c r="O32" s="31"/>
      <c r="P32" s="31"/>
      <c r="Q32" s="31"/>
      <c r="R32" s="31"/>
      <c r="S32" s="15"/>
      <c r="T32" s="35">
        <f t="shared" si="1"/>
        <v>32580</v>
      </c>
      <c r="U32" s="35">
        <f t="shared" si="0"/>
        <v>360778</v>
      </c>
    </row>
    <row r="33" spans="1:21" ht="15" customHeight="1">
      <c r="A33" s="12">
        <v>28</v>
      </c>
      <c r="B33" s="13" t="s">
        <v>4</v>
      </c>
      <c r="C33" s="14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15"/>
      <c r="T33" s="35">
        <f t="shared" si="1"/>
        <v>0</v>
      </c>
      <c r="U33" s="35">
        <f t="shared" si="0"/>
        <v>360778</v>
      </c>
    </row>
    <row r="34" spans="1:21" ht="15" customHeight="1">
      <c r="A34" s="12">
        <v>29</v>
      </c>
      <c r="B34" s="13" t="s">
        <v>19</v>
      </c>
      <c r="C34" s="14"/>
      <c r="D34" s="31"/>
      <c r="E34" s="31"/>
      <c r="F34" s="31"/>
      <c r="G34" s="46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15"/>
      <c r="T34" s="35">
        <f t="shared" si="1"/>
        <v>0</v>
      </c>
      <c r="U34" s="35">
        <f t="shared" si="0"/>
        <v>360778</v>
      </c>
    </row>
    <row r="35" spans="1:21" ht="15" customHeight="1">
      <c r="A35" s="12">
        <v>30</v>
      </c>
      <c r="B35" s="44" t="s">
        <v>46</v>
      </c>
      <c r="C35" s="14"/>
      <c r="D35" s="31"/>
      <c r="E35" s="31"/>
      <c r="F35" s="31"/>
      <c r="G35" s="31"/>
      <c r="H35" s="31"/>
      <c r="I35" s="31"/>
      <c r="J35" s="31"/>
      <c r="K35" s="31"/>
      <c r="L35" s="31">
        <v>9640</v>
      </c>
      <c r="M35" s="55" t="s">
        <v>163</v>
      </c>
      <c r="N35" s="31"/>
      <c r="O35" s="31"/>
      <c r="P35" s="33">
        <v>4200</v>
      </c>
      <c r="Q35" s="55" t="s">
        <v>210</v>
      </c>
      <c r="R35" s="31"/>
      <c r="S35" s="15"/>
      <c r="T35" s="35">
        <f t="shared" si="1"/>
        <v>13840</v>
      </c>
      <c r="U35" s="35">
        <f t="shared" si="0"/>
        <v>346938</v>
      </c>
    </row>
    <row r="36" spans="1:21" ht="15" customHeight="1">
      <c r="A36" s="12"/>
      <c r="B36" s="13"/>
      <c r="C36" s="14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15"/>
      <c r="T36" s="35"/>
      <c r="U36" s="35"/>
    </row>
    <row r="37" spans="1:21" ht="15" customHeight="1">
      <c r="A37" s="16" t="s">
        <v>17</v>
      </c>
      <c r="B37" s="17"/>
      <c r="C37" s="39">
        <f>SUM(C6:C36)</f>
        <v>0</v>
      </c>
      <c r="D37" s="18">
        <f>SUM(D6:D36)</f>
        <v>35590</v>
      </c>
      <c r="E37" s="18"/>
      <c r="F37" s="18">
        <f>SUM(F6:F36)</f>
        <v>0</v>
      </c>
      <c r="G37" s="18"/>
      <c r="H37" s="18">
        <f>SUM(H6:H36)</f>
        <v>0</v>
      </c>
      <c r="I37" s="18"/>
      <c r="J37" s="18">
        <f>SUM(J6:J36)</f>
        <v>0</v>
      </c>
      <c r="K37" s="18"/>
      <c r="L37" s="18">
        <f>SUM(L6:L36)</f>
        <v>43020</v>
      </c>
      <c r="M37" s="18"/>
      <c r="N37" s="18">
        <f>SUM(N6:N36)</f>
        <v>3900</v>
      </c>
      <c r="O37" s="18"/>
      <c r="P37" s="28">
        <f>SUM(P6:P36)</f>
        <v>52015</v>
      </c>
      <c r="Q37" s="28"/>
      <c r="R37" s="18">
        <f>SUM(R6:R36)</f>
        <v>44640</v>
      </c>
      <c r="S37" s="18"/>
      <c r="T37" s="36">
        <f>SUM(T6:T36)</f>
        <v>179165</v>
      </c>
      <c r="U37" s="37">
        <f>SUM(U5+C37-T37)</f>
        <v>346938</v>
      </c>
    </row>
    <row r="38" ht="14.25">
      <c r="A38" s="21" t="s">
        <v>29</v>
      </c>
    </row>
  </sheetData>
  <sheetProtection/>
  <mergeCells count="13">
    <mergeCell ref="U3:U4"/>
    <mergeCell ref="J3:J4"/>
    <mergeCell ref="L3:L4"/>
    <mergeCell ref="N3:N4"/>
    <mergeCell ref="P3:P4"/>
    <mergeCell ref="R3:R4"/>
    <mergeCell ref="T3:T4"/>
    <mergeCell ref="A3:A4"/>
    <mergeCell ref="B3:B4"/>
    <mergeCell ref="C3:C4"/>
    <mergeCell ref="D3:D4"/>
    <mergeCell ref="F3:F4"/>
    <mergeCell ref="H3:H4"/>
  </mergeCells>
  <printOptions/>
  <pageMargins left="0.7" right="0.7" top="0.75" bottom="0.75" header="0.3" footer="0.3"/>
  <pageSetup horizontalDpi="300" verticalDpi="300" orientation="landscape" paperSize="12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38"/>
  <sheetViews>
    <sheetView zoomScale="75" zoomScaleNormal="75" zoomScalePageLayoutView="0" workbookViewId="0" topLeftCell="A1">
      <selection activeCell="S34" sqref="S34"/>
    </sheetView>
  </sheetViews>
  <sheetFormatPr defaultColWidth="8.796875" defaultRowHeight="14.25"/>
  <cols>
    <col min="1" max="1" width="3.59765625" style="6" customWidth="1"/>
    <col min="2" max="2" width="4.5" style="6" customWidth="1"/>
    <col min="3" max="4" width="11.8984375" style="6" customWidth="1"/>
    <col min="5" max="5" width="5" style="6" customWidth="1"/>
    <col min="6" max="6" width="10.8984375" style="6" customWidth="1"/>
    <col min="7" max="7" width="3.59765625" style="6" customWidth="1"/>
    <col min="8" max="8" width="9.8984375" style="6" customWidth="1"/>
    <col min="9" max="9" width="3.59765625" style="6" customWidth="1"/>
    <col min="10" max="10" width="10.5" style="6" customWidth="1"/>
    <col min="11" max="11" width="3.59765625" style="6" customWidth="1"/>
    <col min="12" max="12" width="11.8984375" style="6" customWidth="1"/>
    <col min="13" max="13" width="5" style="6" customWidth="1"/>
    <col min="14" max="14" width="11.8984375" style="6" customWidth="1"/>
    <col min="15" max="15" width="3.59765625" style="6" customWidth="1"/>
    <col min="16" max="16" width="11.8984375" style="6" customWidth="1"/>
    <col min="17" max="17" width="5.09765625" style="6" customWidth="1"/>
    <col min="18" max="18" width="11.8984375" style="6" customWidth="1"/>
    <col min="19" max="19" width="3.59765625" style="6" customWidth="1"/>
    <col min="20" max="21" width="11.8984375" style="6" customWidth="1"/>
    <col min="22" max="16384" width="9" style="6" customWidth="1"/>
  </cols>
  <sheetData>
    <row r="1" spans="1:4" ht="16.5" customHeight="1">
      <c r="A1" s="19">
        <f>SUM(C37)</f>
        <v>0</v>
      </c>
      <c r="D1" s="20" t="s">
        <v>32</v>
      </c>
    </row>
    <row r="2" spans="3:21" ht="16.5" customHeight="1">
      <c r="C2" s="1" t="s">
        <v>55</v>
      </c>
      <c r="U2" s="29" t="str">
        <f>'予算整理簿'!F2</f>
        <v>　　　　　 会派名（ 日本共産党県議団　）</v>
      </c>
    </row>
    <row r="3" spans="1:21" ht="16.5" customHeight="1">
      <c r="A3" s="60" t="s">
        <v>4</v>
      </c>
      <c r="B3" s="60" t="s">
        <v>5</v>
      </c>
      <c r="C3" s="60" t="s">
        <v>6</v>
      </c>
      <c r="D3" s="62" t="s">
        <v>7</v>
      </c>
      <c r="E3" s="40"/>
      <c r="F3" s="62" t="s">
        <v>8</v>
      </c>
      <c r="G3" s="40"/>
      <c r="H3" s="62" t="s">
        <v>9</v>
      </c>
      <c r="I3" s="40"/>
      <c r="J3" s="62" t="s">
        <v>10</v>
      </c>
      <c r="K3" s="40"/>
      <c r="L3" s="62" t="s">
        <v>11</v>
      </c>
      <c r="M3" s="40"/>
      <c r="N3" s="62" t="s">
        <v>12</v>
      </c>
      <c r="O3" s="40"/>
      <c r="P3" s="62" t="s">
        <v>13</v>
      </c>
      <c r="Q3" s="40"/>
      <c r="R3" s="62" t="s">
        <v>14</v>
      </c>
      <c r="S3" s="40"/>
      <c r="T3" s="60" t="s">
        <v>15</v>
      </c>
      <c r="U3" s="64" t="s">
        <v>16</v>
      </c>
    </row>
    <row r="4" spans="1:21" s="10" customFormat="1" ht="26.25" customHeight="1">
      <c r="A4" s="61"/>
      <c r="B4" s="61"/>
      <c r="C4" s="61"/>
      <c r="D4" s="63"/>
      <c r="E4" s="41" t="s">
        <v>27</v>
      </c>
      <c r="F4" s="63"/>
      <c r="G4" s="41" t="s">
        <v>27</v>
      </c>
      <c r="H4" s="63"/>
      <c r="I4" s="41" t="s">
        <v>27</v>
      </c>
      <c r="J4" s="63"/>
      <c r="K4" s="41" t="s">
        <v>27</v>
      </c>
      <c r="L4" s="63"/>
      <c r="M4" s="41" t="s">
        <v>27</v>
      </c>
      <c r="N4" s="63"/>
      <c r="O4" s="41" t="s">
        <v>27</v>
      </c>
      <c r="P4" s="63"/>
      <c r="Q4" s="41" t="s">
        <v>27</v>
      </c>
      <c r="R4" s="63"/>
      <c r="S4" s="41" t="s">
        <v>27</v>
      </c>
      <c r="T4" s="61"/>
      <c r="U4" s="65"/>
    </row>
    <row r="5" spans="1:21" s="10" customFormat="1" ht="25.5" customHeight="1">
      <c r="A5" s="7"/>
      <c r="B5" s="8"/>
      <c r="C5" s="38" t="s">
        <v>18</v>
      </c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9"/>
      <c r="T5" s="34"/>
      <c r="U5" s="11">
        <f>SUM('１１月'!U37)</f>
        <v>346938</v>
      </c>
    </row>
    <row r="6" spans="1:21" ht="15" customHeight="1">
      <c r="A6" s="12">
        <v>1</v>
      </c>
      <c r="B6" s="13" t="s">
        <v>21</v>
      </c>
      <c r="C6" s="14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3">
        <v>51940</v>
      </c>
      <c r="Q6" s="33" t="s">
        <v>211</v>
      </c>
      <c r="R6" s="31">
        <v>33400</v>
      </c>
      <c r="S6" s="57" t="s">
        <v>240</v>
      </c>
      <c r="T6" s="35">
        <f>D6+F6+H6+J6+L6+N6+P6+R6</f>
        <v>85340</v>
      </c>
      <c r="U6" s="35">
        <f>SUM(U5+C6-T6)</f>
        <v>261598</v>
      </c>
    </row>
    <row r="7" spans="1:21" ht="15" customHeight="1">
      <c r="A7" s="12">
        <v>2</v>
      </c>
      <c r="B7" s="13" t="s">
        <v>22</v>
      </c>
      <c r="C7" s="14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15"/>
      <c r="T7" s="35">
        <f>D7+F7+H7+J7+L7+N7+P7+R7</f>
        <v>0</v>
      </c>
      <c r="U7" s="35">
        <f aca="true" t="shared" si="0" ref="U7:U36">U6+C7-T7</f>
        <v>261598</v>
      </c>
    </row>
    <row r="8" spans="1:21" ht="15" customHeight="1">
      <c r="A8" s="12">
        <v>3</v>
      </c>
      <c r="B8" s="13" t="s">
        <v>23</v>
      </c>
      <c r="C8" s="14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15"/>
      <c r="T8" s="35">
        <f aca="true" t="shared" si="1" ref="T8:T36">D8+F8+H8+J8+L8+N8+P8+R8</f>
        <v>0</v>
      </c>
      <c r="U8" s="35">
        <f t="shared" si="0"/>
        <v>261598</v>
      </c>
    </row>
    <row r="9" spans="1:21" ht="15" customHeight="1">
      <c r="A9" s="12">
        <v>4</v>
      </c>
      <c r="B9" s="13" t="s">
        <v>24</v>
      </c>
      <c r="C9" s="14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15"/>
      <c r="T9" s="35">
        <f t="shared" si="1"/>
        <v>0</v>
      </c>
      <c r="U9" s="35">
        <f t="shared" si="0"/>
        <v>261598</v>
      </c>
    </row>
    <row r="10" spans="1:21" ht="15" customHeight="1">
      <c r="A10" s="12">
        <v>5</v>
      </c>
      <c r="B10" s="13" t="s">
        <v>4</v>
      </c>
      <c r="C10" s="14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15"/>
      <c r="T10" s="35">
        <f t="shared" si="1"/>
        <v>0</v>
      </c>
      <c r="U10" s="35">
        <f t="shared" si="0"/>
        <v>261598</v>
      </c>
    </row>
    <row r="11" spans="1:21" ht="15" customHeight="1">
      <c r="A11" s="12">
        <v>6</v>
      </c>
      <c r="B11" s="13" t="s">
        <v>19</v>
      </c>
      <c r="C11" s="14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15"/>
      <c r="T11" s="35">
        <f t="shared" si="1"/>
        <v>0</v>
      </c>
      <c r="U11" s="35">
        <f t="shared" si="0"/>
        <v>261598</v>
      </c>
    </row>
    <row r="12" spans="1:21" ht="15" customHeight="1">
      <c r="A12" s="12">
        <v>7</v>
      </c>
      <c r="B12" s="13" t="s">
        <v>20</v>
      </c>
      <c r="C12" s="14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15"/>
      <c r="T12" s="35">
        <f t="shared" si="1"/>
        <v>0</v>
      </c>
      <c r="U12" s="35">
        <f t="shared" si="0"/>
        <v>261598</v>
      </c>
    </row>
    <row r="13" spans="1:21" ht="15" customHeight="1">
      <c r="A13" s="12">
        <v>8</v>
      </c>
      <c r="B13" s="13" t="s">
        <v>21</v>
      </c>
      <c r="C13" s="14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15"/>
      <c r="T13" s="35">
        <f t="shared" si="1"/>
        <v>0</v>
      </c>
      <c r="U13" s="35">
        <f t="shared" si="0"/>
        <v>261598</v>
      </c>
    </row>
    <row r="14" spans="1:21" ht="15" customHeight="1">
      <c r="A14" s="12">
        <v>9</v>
      </c>
      <c r="B14" s="13" t="s">
        <v>22</v>
      </c>
      <c r="C14" s="14"/>
      <c r="D14" s="31"/>
      <c r="E14" s="31"/>
      <c r="F14" s="31"/>
      <c r="G14" s="31"/>
      <c r="H14" s="31"/>
      <c r="I14" s="31"/>
      <c r="J14" s="31"/>
      <c r="K14" s="31"/>
      <c r="L14" s="31"/>
      <c r="M14" s="46"/>
      <c r="N14" s="31"/>
      <c r="O14" s="31"/>
      <c r="P14" s="33"/>
      <c r="Q14" s="46"/>
      <c r="R14" s="31"/>
      <c r="S14" s="15"/>
      <c r="T14" s="35">
        <f t="shared" si="1"/>
        <v>0</v>
      </c>
      <c r="U14" s="35">
        <f t="shared" si="0"/>
        <v>261598</v>
      </c>
    </row>
    <row r="15" spans="1:21" ht="15" customHeight="1">
      <c r="A15" s="12">
        <v>10</v>
      </c>
      <c r="B15" s="13" t="s">
        <v>23</v>
      </c>
      <c r="C15" s="14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15"/>
      <c r="T15" s="35">
        <f t="shared" si="1"/>
        <v>0</v>
      </c>
      <c r="U15" s="35">
        <f t="shared" si="0"/>
        <v>261598</v>
      </c>
    </row>
    <row r="16" spans="1:21" ht="15" customHeight="1">
      <c r="A16" s="12">
        <v>11</v>
      </c>
      <c r="B16" s="13" t="s">
        <v>24</v>
      </c>
      <c r="C16" s="14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15"/>
      <c r="T16" s="35">
        <f t="shared" si="1"/>
        <v>0</v>
      </c>
      <c r="U16" s="35">
        <f t="shared" si="0"/>
        <v>261598</v>
      </c>
    </row>
    <row r="17" spans="1:21" ht="15" customHeight="1">
      <c r="A17" s="12">
        <v>12</v>
      </c>
      <c r="B17" s="13" t="s">
        <v>4</v>
      </c>
      <c r="C17" s="14"/>
      <c r="D17" s="31">
        <v>600</v>
      </c>
      <c r="E17" s="55" t="s">
        <v>113</v>
      </c>
      <c r="F17" s="31"/>
      <c r="G17" s="31"/>
      <c r="H17" s="31"/>
      <c r="I17" s="46"/>
      <c r="J17" s="31"/>
      <c r="K17" s="31"/>
      <c r="L17" s="31"/>
      <c r="M17" s="31"/>
      <c r="N17" s="31"/>
      <c r="O17" s="31"/>
      <c r="P17" s="31"/>
      <c r="Q17" s="31"/>
      <c r="R17" s="31"/>
      <c r="S17" s="15"/>
      <c r="T17" s="35">
        <f t="shared" si="1"/>
        <v>600</v>
      </c>
      <c r="U17" s="35">
        <f t="shared" si="0"/>
        <v>260998</v>
      </c>
    </row>
    <row r="18" spans="1:21" ht="15" customHeight="1">
      <c r="A18" s="12">
        <v>13</v>
      </c>
      <c r="B18" s="13" t="s">
        <v>19</v>
      </c>
      <c r="C18" s="14"/>
      <c r="D18" s="31"/>
      <c r="E18" s="55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15"/>
      <c r="T18" s="35">
        <f t="shared" si="1"/>
        <v>0</v>
      </c>
      <c r="U18" s="35">
        <f t="shared" si="0"/>
        <v>260998</v>
      </c>
    </row>
    <row r="19" spans="1:21" ht="15" customHeight="1">
      <c r="A19" s="12">
        <v>14</v>
      </c>
      <c r="B19" s="13" t="s">
        <v>20</v>
      </c>
      <c r="C19" s="14"/>
      <c r="D19" s="31"/>
      <c r="E19" s="55"/>
      <c r="F19" s="31"/>
      <c r="G19" s="31"/>
      <c r="H19" s="31"/>
      <c r="I19" s="31"/>
      <c r="J19" s="31"/>
      <c r="K19" s="31"/>
      <c r="L19" s="31"/>
      <c r="M19" s="31"/>
      <c r="N19" s="31">
        <v>257985</v>
      </c>
      <c r="O19" s="55" t="s">
        <v>177</v>
      </c>
      <c r="P19" s="31"/>
      <c r="Q19" s="31"/>
      <c r="R19" s="31"/>
      <c r="S19" s="15"/>
      <c r="T19" s="35">
        <f t="shared" si="1"/>
        <v>257985</v>
      </c>
      <c r="U19" s="35">
        <f t="shared" si="0"/>
        <v>3013</v>
      </c>
    </row>
    <row r="20" spans="1:21" ht="15" customHeight="1">
      <c r="A20" s="12">
        <v>15</v>
      </c>
      <c r="B20" s="13" t="s">
        <v>21</v>
      </c>
      <c r="C20" s="14"/>
      <c r="D20" s="31"/>
      <c r="E20" s="31"/>
      <c r="F20" s="31"/>
      <c r="G20" s="31"/>
      <c r="H20" s="31"/>
      <c r="I20" s="31"/>
      <c r="J20" s="31"/>
      <c r="K20" s="31"/>
      <c r="L20" s="31">
        <v>800</v>
      </c>
      <c r="M20" s="55" t="s">
        <v>164</v>
      </c>
      <c r="N20" s="31"/>
      <c r="O20" s="46"/>
      <c r="P20" s="31"/>
      <c r="Q20" s="31"/>
      <c r="R20" s="31"/>
      <c r="S20" s="15"/>
      <c r="T20" s="35">
        <f t="shared" si="1"/>
        <v>800</v>
      </c>
      <c r="U20" s="35">
        <f t="shared" si="0"/>
        <v>2213</v>
      </c>
    </row>
    <row r="21" spans="1:21" ht="15" customHeight="1">
      <c r="A21" s="12">
        <v>16</v>
      </c>
      <c r="B21" s="13" t="s">
        <v>22</v>
      </c>
      <c r="C21" s="27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3">
        <v>37630</v>
      </c>
      <c r="Q21" s="55" t="s">
        <v>212</v>
      </c>
      <c r="R21" s="31"/>
      <c r="S21" s="15"/>
      <c r="T21" s="35">
        <f t="shared" si="1"/>
        <v>37630</v>
      </c>
      <c r="U21" s="35">
        <f t="shared" si="0"/>
        <v>-35417</v>
      </c>
    </row>
    <row r="22" spans="1:21" ht="15" customHeight="1">
      <c r="A22" s="12">
        <v>17</v>
      </c>
      <c r="B22" s="13" t="s">
        <v>23</v>
      </c>
      <c r="C22" s="14"/>
      <c r="D22" s="31"/>
      <c r="E22" s="31"/>
      <c r="F22" s="31"/>
      <c r="G22" s="31"/>
      <c r="H22" s="31"/>
      <c r="I22" s="31"/>
      <c r="J22" s="31"/>
      <c r="K22" s="31"/>
      <c r="L22" s="31">
        <v>9640</v>
      </c>
      <c r="M22" s="55" t="s">
        <v>165</v>
      </c>
      <c r="N22" s="31"/>
      <c r="O22" s="31"/>
      <c r="P22" s="31"/>
      <c r="Q22" s="31"/>
      <c r="R22" s="31"/>
      <c r="S22" s="15"/>
      <c r="T22" s="35">
        <f t="shared" si="1"/>
        <v>9640</v>
      </c>
      <c r="U22" s="35">
        <f t="shared" si="0"/>
        <v>-45057</v>
      </c>
    </row>
    <row r="23" spans="1:21" ht="15" customHeight="1">
      <c r="A23" s="12">
        <v>18</v>
      </c>
      <c r="B23" s="13" t="s">
        <v>24</v>
      </c>
      <c r="C23" s="14"/>
      <c r="D23" s="31">
        <v>1100</v>
      </c>
      <c r="E23" s="55" t="s">
        <v>114</v>
      </c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15"/>
      <c r="T23" s="35">
        <f t="shared" si="1"/>
        <v>1100</v>
      </c>
      <c r="U23" s="35">
        <f t="shared" si="0"/>
        <v>-46157</v>
      </c>
    </row>
    <row r="24" spans="1:21" ht="15" customHeight="1">
      <c r="A24" s="12">
        <v>19</v>
      </c>
      <c r="B24" s="13" t="s">
        <v>4</v>
      </c>
      <c r="C24" s="14"/>
      <c r="D24" s="31">
        <v>800</v>
      </c>
      <c r="E24" s="55" t="s">
        <v>115</v>
      </c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>
        <v>758</v>
      </c>
      <c r="Q24" s="55" t="s">
        <v>213</v>
      </c>
      <c r="R24" s="31"/>
      <c r="S24" s="15"/>
      <c r="T24" s="35">
        <f t="shared" si="1"/>
        <v>1558</v>
      </c>
      <c r="U24" s="35">
        <f t="shared" si="0"/>
        <v>-47715</v>
      </c>
    </row>
    <row r="25" spans="1:21" ht="15" customHeight="1">
      <c r="A25" s="12">
        <v>20</v>
      </c>
      <c r="B25" s="13" t="s">
        <v>19</v>
      </c>
      <c r="C25" s="14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15"/>
      <c r="T25" s="35">
        <f t="shared" si="1"/>
        <v>0</v>
      </c>
      <c r="U25" s="35">
        <f t="shared" si="0"/>
        <v>-47715</v>
      </c>
    </row>
    <row r="26" spans="1:21" ht="15" customHeight="1">
      <c r="A26" s="12">
        <v>21</v>
      </c>
      <c r="B26" s="13" t="s">
        <v>20</v>
      </c>
      <c r="C26" s="14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15"/>
      <c r="T26" s="35">
        <f t="shared" si="1"/>
        <v>0</v>
      </c>
      <c r="U26" s="35">
        <f t="shared" si="0"/>
        <v>-47715</v>
      </c>
    </row>
    <row r="27" spans="1:21" ht="15" customHeight="1">
      <c r="A27" s="12">
        <v>22</v>
      </c>
      <c r="B27" s="13" t="s">
        <v>21</v>
      </c>
      <c r="C27" s="14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15"/>
      <c r="T27" s="35">
        <f t="shared" si="1"/>
        <v>0</v>
      </c>
      <c r="U27" s="35">
        <f t="shared" si="0"/>
        <v>-47715</v>
      </c>
    </row>
    <row r="28" spans="1:21" ht="15" customHeight="1">
      <c r="A28" s="12">
        <v>23</v>
      </c>
      <c r="B28" s="13" t="s">
        <v>22</v>
      </c>
      <c r="C28" s="14"/>
      <c r="D28" s="31">
        <v>7600</v>
      </c>
      <c r="E28" s="55" t="s">
        <v>116</v>
      </c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15"/>
      <c r="T28" s="35">
        <f t="shared" si="1"/>
        <v>7600</v>
      </c>
      <c r="U28" s="35">
        <f t="shared" si="0"/>
        <v>-55315</v>
      </c>
    </row>
    <row r="29" spans="1:21" ht="15" customHeight="1">
      <c r="A29" s="12">
        <v>24</v>
      </c>
      <c r="B29" s="13" t="s">
        <v>23</v>
      </c>
      <c r="C29" s="14"/>
      <c r="D29" s="31"/>
      <c r="E29" s="46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>
        <v>1080</v>
      </c>
      <c r="Q29" s="55" t="s">
        <v>214</v>
      </c>
      <c r="R29" s="31"/>
      <c r="S29" s="15"/>
      <c r="T29" s="35">
        <f t="shared" si="1"/>
        <v>1080</v>
      </c>
      <c r="U29" s="35">
        <f t="shared" si="0"/>
        <v>-56395</v>
      </c>
    </row>
    <row r="30" spans="1:21" ht="15" customHeight="1">
      <c r="A30" s="12">
        <v>25</v>
      </c>
      <c r="B30" s="13" t="s">
        <v>24</v>
      </c>
      <c r="C30" s="14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15"/>
      <c r="T30" s="35">
        <f t="shared" si="1"/>
        <v>0</v>
      </c>
      <c r="U30" s="35">
        <f t="shared" si="0"/>
        <v>-56395</v>
      </c>
    </row>
    <row r="31" spans="1:21" ht="15" customHeight="1">
      <c r="A31" s="12">
        <v>26</v>
      </c>
      <c r="B31" s="13" t="s">
        <v>4</v>
      </c>
      <c r="C31" s="14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15"/>
      <c r="T31" s="35">
        <f t="shared" si="1"/>
        <v>0</v>
      </c>
      <c r="U31" s="35">
        <f t="shared" si="0"/>
        <v>-56395</v>
      </c>
    </row>
    <row r="32" spans="1:21" ht="15" customHeight="1">
      <c r="A32" s="12">
        <v>27</v>
      </c>
      <c r="B32" s="44" t="s">
        <v>45</v>
      </c>
      <c r="C32" s="14"/>
      <c r="D32" s="31">
        <v>600</v>
      </c>
      <c r="E32" s="55" t="s">
        <v>117</v>
      </c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15"/>
      <c r="T32" s="35">
        <f t="shared" si="1"/>
        <v>600</v>
      </c>
      <c r="U32" s="35">
        <f t="shared" si="0"/>
        <v>-56995</v>
      </c>
    </row>
    <row r="33" spans="1:21" ht="15" customHeight="1">
      <c r="A33" s="12">
        <v>28</v>
      </c>
      <c r="B33" s="44" t="s">
        <v>46</v>
      </c>
      <c r="C33" s="14"/>
      <c r="D33" s="31">
        <v>16780</v>
      </c>
      <c r="E33" s="55" t="s">
        <v>118</v>
      </c>
      <c r="F33" s="31"/>
      <c r="G33" s="31"/>
      <c r="H33" s="31"/>
      <c r="I33" s="31"/>
      <c r="J33" s="31"/>
      <c r="K33" s="31"/>
      <c r="L33" s="31">
        <v>1800</v>
      </c>
      <c r="M33" s="55" t="s">
        <v>232</v>
      </c>
      <c r="N33" s="31"/>
      <c r="O33" s="31"/>
      <c r="P33" s="31">
        <v>22172</v>
      </c>
      <c r="Q33" s="55" t="s">
        <v>215</v>
      </c>
      <c r="R33" s="31"/>
      <c r="S33" s="15"/>
      <c r="T33" s="35">
        <f t="shared" si="1"/>
        <v>40752</v>
      </c>
      <c r="U33" s="35">
        <f t="shared" si="0"/>
        <v>-97747</v>
      </c>
    </row>
    <row r="34" spans="1:21" ht="15" customHeight="1">
      <c r="A34" s="12">
        <v>29</v>
      </c>
      <c r="B34" s="44" t="s">
        <v>40</v>
      </c>
      <c r="C34" s="14"/>
      <c r="D34" s="31"/>
      <c r="E34" s="31"/>
      <c r="F34" s="31"/>
      <c r="G34" s="46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>
        <v>64560</v>
      </c>
      <c r="S34" s="57" t="s">
        <v>241</v>
      </c>
      <c r="T34" s="35">
        <f t="shared" si="1"/>
        <v>64560</v>
      </c>
      <c r="U34" s="35">
        <f t="shared" si="0"/>
        <v>-162307</v>
      </c>
    </row>
    <row r="35" spans="1:21" ht="15" customHeight="1">
      <c r="A35" s="12">
        <v>30</v>
      </c>
      <c r="B35" s="44" t="s">
        <v>41</v>
      </c>
      <c r="C35" s="14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3"/>
      <c r="Q35" s="33"/>
      <c r="R35" s="31"/>
      <c r="S35" s="15"/>
      <c r="T35" s="35">
        <f t="shared" si="1"/>
        <v>0</v>
      </c>
      <c r="U35" s="35">
        <f t="shared" si="0"/>
        <v>-162307</v>
      </c>
    </row>
    <row r="36" spans="1:21" ht="15" customHeight="1">
      <c r="A36" s="12">
        <v>31</v>
      </c>
      <c r="B36" s="44" t="s">
        <v>42</v>
      </c>
      <c r="C36" s="14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15"/>
      <c r="T36" s="35">
        <f t="shared" si="1"/>
        <v>0</v>
      </c>
      <c r="U36" s="35">
        <f t="shared" si="0"/>
        <v>-162307</v>
      </c>
    </row>
    <row r="37" spans="1:21" ht="15" customHeight="1">
      <c r="A37" s="16" t="s">
        <v>17</v>
      </c>
      <c r="B37" s="17"/>
      <c r="C37" s="39">
        <f>SUM(C6:C36)</f>
        <v>0</v>
      </c>
      <c r="D37" s="18">
        <f>SUM(D6:D36)</f>
        <v>27480</v>
      </c>
      <c r="E37" s="18"/>
      <c r="F37" s="18">
        <f>SUM(F6:F36)</f>
        <v>0</v>
      </c>
      <c r="G37" s="18"/>
      <c r="H37" s="18">
        <f>SUM(H6:H36)</f>
        <v>0</v>
      </c>
      <c r="I37" s="18"/>
      <c r="J37" s="18">
        <f>SUM(J6:J36)</f>
        <v>0</v>
      </c>
      <c r="K37" s="18"/>
      <c r="L37" s="18">
        <f>SUM(L6:L36)</f>
        <v>12240</v>
      </c>
      <c r="M37" s="18"/>
      <c r="N37" s="18">
        <f>SUM(N6:N36)</f>
        <v>257985</v>
      </c>
      <c r="O37" s="18"/>
      <c r="P37" s="28">
        <f>SUM(P6:P36)</f>
        <v>113580</v>
      </c>
      <c r="Q37" s="28"/>
      <c r="R37" s="18">
        <f>SUM(R6:R36)</f>
        <v>97960</v>
      </c>
      <c r="S37" s="18"/>
      <c r="T37" s="36">
        <f>SUM(T6:T36)</f>
        <v>509245</v>
      </c>
      <c r="U37" s="37">
        <f>SUM(U5+C37-T37)</f>
        <v>-162307</v>
      </c>
    </row>
    <row r="38" ht="14.25">
      <c r="A38" s="21" t="s">
        <v>29</v>
      </c>
    </row>
  </sheetData>
  <sheetProtection/>
  <mergeCells count="13">
    <mergeCell ref="U3:U4"/>
    <mergeCell ref="J3:J4"/>
    <mergeCell ref="L3:L4"/>
    <mergeCell ref="N3:N4"/>
    <mergeCell ref="P3:P4"/>
    <mergeCell ref="R3:R4"/>
    <mergeCell ref="T3:T4"/>
    <mergeCell ref="A3:A4"/>
    <mergeCell ref="B3:B4"/>
    <mergeCell ref="C3:C4"/>
    <mergeCell ref="D3:D4"/>
    <mergeCell ref="F3:F4"/>
    <mergeCell ref="H3:H4"/>
  </mergeCells>
  <printOptions/>
  <pageMargins left="0.7" right="0.7" top="0.75" bottom="0.75" header="0.3" footer="0.3"/>
  <pageSetup horizontalDpi="300" verticalDpi="300" orientation="landscape" paperSize="12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U38"/>
  <sheetViews>
    <sheetView zoomScale="75" zoomScaleNormal="75" zoomScalePageLayoutView="0" workbookViewId="0" topLeftCell="A1">
      <selection activeCell="O1" sqref="O1"/>
    </sheetView>
  </sheetViews>
  <sheetFormatPr defaultColWidth="8.796875" defaultRowHeight="14.25"/>
  <cols>
    <col min="1" max="1" width="3.59765625" style="6" customWidth="1"/>
    <col min="2" max="2" width="4.5" style="6" customWidth="1"/>
    <col min="3" max="4" width="11.8984375" style="6" customWidth="1"/>
    <col min="5" max="5" width="4.69921875" style="6" customWidth="1"/>
    <col min="6" max="6" width="11.5" style="6" customWidth="1"/>
    <col min="7" max="7" width="3.59765625" style="6" customWidth="1"/>
    <col min="8" max="8" width="10.19921875" style="6" customWidth="1"/>
    <col min="9" max="9" width="3.59765625" style="6" customWidth="1"/>
    <col min="10" max="10" width="10.09765625" style="6" customWidth="1"/>
    <col min="11" max="11" width="3.59765625" style="6" customWidth="1"/>
    <col min="12" max="12" width="11.8984375" style="6" customWidth="1"/>
    <col min="13" max="13" width="4.5" style="6" customWidth="1"/>
    <col min="14" max="14" width="11.8984375" style="6" customWidth="1"/>
    <col min="15" max="15" width="4.69921875" style="6" customWidth="1"/>
    <col min="16" max="16" width="11.8984375" style="6" customWidth="1"/>
    <col min="17" max="17" width="4.59765625" style="6" customWidth="1"/>
    <col min="18" max="18" width="11.8984375" style="6" customWidth="1"/>
    <col min="19" max="19" width="3.59765625" style="6" customWidth="1"/>
    <col min="20" max="21" width="11.8984375" style="6" customWidth="1"/>
    <col min="22" max="16384" width="9" style="6" customWidth="1"/>
  </cols>
  <sheetData>
    <row r="1" spans="1:4" ht="16.5" customHeight="1">
      <c r="A1" s="19">
        <f>SUM('年度計'!C5)</f>
        <v>67500</v>
      </c>
      <c r="D1" s="20" t="s">
        <v>32</v>
      </c>
    </row>
    <row r="2" spans="3:21" ht="16.5" customHeight="1">
      <c r="C2" s="1" t="s">
        <v>56</v>
      </c>
      <c r="U2" s="29" t="str">
        <f>'予算整理簿'!F2</f>
        <v>　　　　　 会派名（ 日本共産党県議団　）</v>
      </c>
    </row>
    <row r="3" spans="1:21" ht="16.5" customHeight="1">
      <c r="A3" s="60" t="s">
        <v>4</v>
      </c>
      <c r="B3" s="60" t="s">
        <v>5</v>
      </c>
      <c r="C3" s="60" t="s">
        <v>6</v>
      </c>
      <c r="D3" s="62" t="s">
        <v>7</v>
      </c>
      <c r="E3" s="40"/>
      <c r="F3" s="62" t="s">
        <v>8</v>
      </c>
      <c r="G3" s="40"/>
      <c r="H3" s="62" t="s">
        <v>9</v>
      </c>
      <c r="I3" s="40"/>
      <c r="J3" s="62" t="s">
        <v>10</v>
      </c>
      <c r="K3" s="40"/>
      <c r="L3" s="62" t="s">
        <v>11</v>
      </c>
      <c r="M3" s="40"/>
      <c r="N3" s="62" t="s">
        <v>12</v>
      </c>
      <c r="O3" s="40"/>
      <c r="P3" s="62" t="s">
        <v>13</v>
      </c>
      <c r="Q3" s="40"/>
      <c r="R3" s="62" t="s">
        <v>14</v>
      </c>
      <c r="S3" s="40"/>
      <c r="T3" s="60" t="s">
        <v>15</v>
      </c>
      <c r="U3" s="64" t="s">
        <v>16</v>
      </c>
    </row>
    <row r="4" spans="1:21" s="10" customFormat="1" ht="26.25" customHeight="1">
      <c r="A4" s="61"/>
      <c r="B4" s="61"/>
      <c r="C4" s="61"/>
      <c r="D4" s="63"/>
      <c r="E4" s="41" t="s">
        <v>27</v>
      </c>
      <c r="F4" s="63"/>
      <c r="G4" s="41" t="s">
        <v>27</v>
      </c>
      <c r="H4" s="63"/>
      <c r="I4" s="41" t="s">
        <v>27</v>
      </c>
      <c r="J4" s="63"/>
      <c r="K4" s="41" t="s">
        <v>27</v>
      </c>
      <c r="L4" s="63"/>
      <c r="M4" s="41" t="s">
        <v>27</v>
      </c>
      <c r="N4" s="63"/>
      <c r="O4" s="41" t="s">
        <v>27</v>
      </c>
      <c r="P4" s="63"/>
      <c r="Q4" s="41" t="s">
        <v>27</v>
      </c>
      <c r="R4" s="63"/>
      <c r="S4" s="41" t="s">
        <v>27</v>
      </c>
      <c r="T4" s="61"/>
      <c r="U4" s="65"/>
    </row>
    <row r="5" spans="1:21" s="10" customFormat="1" ht="25.5" customHeight="1">
      <c r="A5" s="7"/>
      <c r="B5" s="8"/>
      <c r="C5" s="38" t="s">
        <v>18</v>
      </c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9"/>
      <c r="T5" s="34"/>
      <c r="U5" s="11">
        <f>SUM('１２月'!U37)</f>
        <v>-162307</v>
      </c>
    </row>
    <row r="6" spans="1:21" ht="15" customHeight="1">
      <c r="A6" s="12">
        <v>1</v>
      </c>
      <c r="B6" s="13" t="s">
        <v>24</v>
      </c>
      <c r="C6" s="14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3">
        <v>30000</v>
      </c>
      <c r="Q6" s="33" t="s">
        <v>216</v>
      </c>
      <c r="R6" s="31"/>
      <c r="S6" s="15"/>
      <c r="T6" s="35">
        <f>D6+F6+H6+J6+L6+N6+P6+R6</f>
        <v>30000</v>
      </c>
      <c r="U6" s="35">
        <f>SUM(U5+C6-T6)</f>
        <v>-192307</v>
      </c>
    </row>
    <row r="7" spans="1:21" ht="15" customHeight="1">
      <c r="A7" s="12">
        <v>2</v>
      </c>
      <c r="B7" s="13" t="s">
        <v>4</v>
      </c>
      <c r="C7" s="14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15"/>
      <c r="T7" s="35">
        <f>D7+F7+H7+J7+L7+N7+P7+R7</f>
        <v>0</v>
      </c>
      <c r="U7" s="35">
        <f aca="true" t="shared" si="0" ref="U7:U36">U6+C7-T7</f>
        <v>-192307</v>
      </c>
    </row>
    <row r="8" spans="1:21" ht="15" customHeight="1">
      <c r="A8" s="12">
        <v>3</v>
      </c>
      <c r="B8" s="13" t="s">
        <v>19</v>
      </c>
      <c r="C8" s="14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15"/>
      <c r="T8" s="35">
        <f aca="true" t="shared" si="1" ref="T8:T36">D8+F8+H8+J8+L8+N8+P8+R8</f>
        <v>0</v>
      </c>
      <c r="U8" s="35">
        <f t="shared" si="0"/>
        <v>-192307</v>
      </c>
    </row>
    <row r="9" spans="1:21" ht="15" customHeight="1">
      <c r="A9" s="12">
        <v>4</v>
      </c>
      <c r="B9" s="13" t="s">
        <v>20</v>
      </c>
      <c r="C9" s="14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15"/>
      <c r="T9" s="35">
        <f t="shared" si="1"/>
        <v>0</v>
      </c>
      <c r="U9" s="35">
        <f t="shared" si="0"/>
        <v>-192307</v>
      </c>
    </row>
    <row r="10" spans="1:21" ht="15" customHeight="1">
      <c r="A10" s="12">
        <v>5</v>
      </c>
      <c r="B10" s="13" t="s">
        <v>21</v>
      </c>
      <c r="C10" s="14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15"/>
      <c r="T10" s="35">
        <f t="shared" si="1"/>
        <v>0</v>
      </c>
      <c r="U10" s="35">
        <f t="shared" si="0"/>
        <v>-192307</v>
      </c>
    </row>
    <row r="11" spans="1:21" ht="15" customHeight="1">
      <c r="A11" s="12">
        <v>6</v>
      </c>
      <c r="B11" s="13" t="s">
        <v>22</v>
      </c>
      <c r="C11" s="14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15"/>
      <c r="T11" s="35">
        <f t="shared" si="1"/>
        <v>0</v>
      </c>
      <c r="U11" s="35">
        <f t="shared" si="0"/>
        <v>-192307</v>
      </c>
    </row>
    <row r="12" spans="1:21" ht="15" customHeight="1">
      <c r="A12" s="12">
        <v>7</v>
      </c>
      <c r="B12" s="13" t="s">
        <v>23</v>
      </c>
      <c r="C12" s="14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15"/>
      <c r="T12" s="35">
        <f t="shared" si="1"/>
        <v>0</v>
      </c>
      <c r="U12" s="35">
        <f t="shared" si="0"/>
        <v>-192307</v>
      </c>
    </row>
    <row r="13" spans="1:21" ht="15" customHeight="1">
      <c r="A13" s="12">
        <v>8</v>
      </c>
      <c r="B13" s="13" t="s">
        <v>24</v>
      </c>
      <c r="C13" s="14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15"/>
      <c r="T13" s="35">
        <f t="shared" si="1"/>
        <v>0</v>
      </c>
      <c r="U13" s="35">
        <f t="shared" si="0"/>
        <v>-192307</v>
      </c>
    </row>
    <row r="14" spans="1:21" ht="15" customHeight="1">
      <c r="A14" s="12">
        <v>9</v>
      </c>
      <c r="B14" s="13" t="s">
        <v>4</v>
      </c>
      <c r="C14" s="14"/>
      <c r="D14" s="31"/>
      <c r="E14" s="31"/>
      <c r="F14" s="31"/>
      <c r="G14" s="31"/>
      <c r="H14" s="31"/>
      <c r="I14" s="31"/>
      <c r="J14" s="31"/>
      <c r="K14" s="31"/>
      <c r="L14" s="31"/>
      <c r="M14" s="46"/>
      <c r="N14" s="31"/>
      <c r="O14" s="31"/>
      <c r="P14" s="33"/>
      <c r="Q14" s="46"/>
      <c r="R14" s="31"/>
      <c r="S14" s="15"/>
      <c r="T14" s="35">
        <f t="shared" si="1"/>
        <v>0</v>
      </c>
      <c r="U14" s="35">
        <f t="shared" si="0"/>
        <v>-192307</v>
      </c>
    </row>
    <row r="15" spans="1:21" ht="15" customHeight="1">
      <c r="A15" s="12">
        <v>10</v>
      </c>
      <c r="B15" s="13" t="s">
        <v>19</v>
      </c>
      <c r="C15" s="14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>
        <v>2278</v>
      </c>
      <c r="O15" s="55" t="s">
        <v>217</v>
      </c>
      <c r="P15" s="31"/>
      <c r="Q15" s="55"/>
      <c r="R15" s="31"/>
      <c r="S15" s="15"/>
      <c r="T15" s="35">
        <f t="shared" si="1"/>
        <v>2278</v>
      </c>
      <c r="U15" s="35">
        <f t="shared" si="0"/>
        <v>-194585</v>
      </c>
    </row>
    <row r="16" spans="1:21" ht="15" customHeight="1">
      <c r="A16" s="12">
        <v>11</v>
      </c>
      <c r="B16" s="13" t="s">
        <v>20</v>
      </c>
      <c r="C16" s="14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15"/>
      <c r="T16" s="35">
        <f t="shared" si="1"/>
        <v>0</v>
      </c>
      <c r="U16" s="35">
        <f t="shared" si="0"/>
        <v>-194585</v>
      </c>
    </row>
    <row r="17" spans="1:21" ht="15" customHeight="1">
      <c r="A17" s="12">
        <v>12</v>
      </c>
      <c r="B17" s="13" t="s">
        <v>21</v>
      </c>
      <c r="C17" s="14"/>
      <c r="D17" s="31"/>
      <c r="E17" s="31"/>
      <c r="F17" s="31"/>
      <c r="G17" s="31"/>
      <c r="H17" s="31"/>
      <c r="I17" s="46"/>
      <c r="J17" s="31"/>
      <c r="K17" s="31"/>
      <c r="L17" s="31"/>
      <c r="M17" s="31"/>
      <c r="N17" s="31"/>
      <c r="O17" s="31"/>
      <c r="P17" s="31"/>
      <c r="Q17" s="31"/>
      <c r="R17" s="31"/>
      <c r="S17" s="15"/>
      <c r="T17" s="35">
        <f t="shared" si="1"/>
        <v>0</v>
      </c>
      <c r="U17" s="35">
        <f t="shared" si="0"/>
        <v>-194585</v>
      </c>
    </row>
    <row r="18" spans="1:21" ht="15" customHeight="1">
      <c r="A18" s="12">
        <v>13</v>
      </c>
      <c r="B18" s="13" t="s">
        <v>22</v>
      </c>
      <c r="C18" s="14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15"/>
      <c r="T18" s="35">
        <f t="shared" si="1"/>
        <v>0</v>
      </c>
      <c r="U18" s="35">
        <f t="shared" si="0"/>
        <v>-194585</v>
      </c>
    </row>
    <row r="19" spans="1:21" ht="15" customHeight="1">
      <c r="A19" s="12">
        <v>14</v>
      </c>
      <c r="B19" s="13" t="s">
        <v>23</v>
      </c>
      <c r="C19" s="14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15"/>
      <c r="T19" s="35">
        <f t="shared" si="1"/>
        <v>0</v>
      </c>
      <c r="U19" s="35">
        <f t="shared" si="0"/>
        <v>-194585</v>
      </c>
    </row>
    <row r="20" spans="1:21" ht="15" customHeight="1">
      <c r="A20" s="12">
        <v>15</v>
      </c>
      <c r="B20" s="13" t="s">
        <v>24</v>
      </c>
      <c r="C20" s="14"/>
      <c r="D20" s="31">
        <v>600</v>
      </c>
      <c r="E20" s="55" t="s">
        <v>119</v>
      </c>
      <c r="F20" s="31"/>
      <c r="G20" s="31"/>
      <c r="H20" s="31"/>
      <c r="I20" s="31"/>
      <c r="J20" s="31"/>
      <c r="K20" s="31"/>
      <c r="L20" s="31"/>
      <c r="M20" s="31"/>
      <c r="N20" s="31"/>
      <c r="O20" s="46"/>
      <c r="P20" s="31"/>
      <c r="Q20" s="31"/>
      <c r="R20" s="31"/>
      <c r="S20" s="15"/>
      <c r="T20" s="35">
        <f t="shared" si="1"/>
        <v>600</v>
      </c>
      <c r="U20" s="35">
        <f t="shared" si="0"/>
        <v>-195185</v>
      </c>
    </row>
    <row r="21" spans="1:21" ht="15" customHeight="1">
      <c r="A21" s="12">
        <v>16</v>
      </c>
      <c r="B21" s="13" t="s">
        <v>4</v>
      </c>
      <c r="C21" s="27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3"/>
      <c r="Q21" s="33"/>
      <c r="R21" s="31"/>
      <c r="S21" s="15"/>
      <c r="T21" s="35">
        <f t="shared" si="1"/>
        <v>0</v>
      </c>
      <c r="U21" s="35">
        <f t="shared" si="0"/>
        <v>-195185</v>
      </c>
    </row>
    <row r="22" spans="1:21" ht="15" customHeight="1">
      <c r="A22" s="12">
        <v>17</v>
      </c>
      <c r="B22" s="13" t="s">
        <v>19</v>
      </c>
      <c r="C22" s="14">
        <v>808172</v>
      </c>
      <c r="D22" s="31">
        <v>93800</v>
      </c>
      <c r="E22" s="55" t="s">
        <v>120</v>
      </c>
      <c r="F22" s="31"/>
      <c r="G22" s="31"/>
      <c r="H22" s="31"/>
      <c r="I22" s="31"/>
      <c r="J22" s="31"/>
      <c r="K22" s="31"/>
      <c r="L22" s="31">
        <v>3000</v>
      </c>
      <c r="M22" s="55" t="s">
        <v>166</v>
      </c>
      <c r="N22" s="31"/>
      <c r="O22" s="31"/>
      <c r="P22" s="31"/>
      <c r="Q22" s="31"/>
      <c r="R22" s="31"/>
      <c r="S22" s="15"/>
      <c r="T22" s="35">
        <f t="shared" si="1"/>
        <v>96800</v>
      </c>
      <c r="U22" s="35">
        <f t="shared" si="0"/>
        <v>516187</v>
      </c>
    </row>
    <row r="23" spans="1:21" ht="15" customHeight="1">
      <c r="A23" s="12">
        <v>18</v>
      </c>
      <c r="B23" s="13" t="s">
        <v>20</v>
      </c>
      <c r="C23" s="14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15"/>
      <c r="T23" s="35">
        <f t="shared" si="1"/>
        <v>0</v>
      </c>
      <c r="U23" s="35">
        <f t="shared" si="0"/>
        <v>516187</v>
      </c>
    </row>
    <row r="24" spans="1:21" ht="15" customHeight="1">
      <c r="A24" s="12">
        <v>19</v>
      </c>
      <c r="B24" s="13" t="s">
        <v>21</v>
      </c>
      <c r="C24" s="14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15"/>
      <c r="T24" s="35">
        <f t="shared" si="1"/>
        <v>0</v>
      </c>
      <c r="U24" s="35">
        <f t="shared" si="0"/>
        <v>516187</v>
      </c>
    </row>
    <row r="25" spans="1:21" ht="15" customHeight="1">
      <c r="A25" s="12">
        <v>20</v>
      </c>
      <c r="B25" s="13" t="s">
        <v>22</v>
      </c>
      <c r="C25" s="14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15"/>
      <c r="T25" s="35">
        <f t="shared" si="1"/>
        <v>0</v>
      </c>
      <c r="U25" s="35">
        <f t="shared" si="0"/>
        <v>516187</v>
      </c>
    </row>
    <row r="26" spans="1:21" ht="15" customHeight="1">
      <c r="A26" s="12">
        <v>21</v>
      </c>
      <c r="B26" s="13" t="s">
        <v>23</v>
      </c>
      <c r="C26" s="14"/>
      <c r="D26" s="31">
        <v>600</v>
      </c>
      <c r="E26" s="55" t="s">
        <v>121</v>
      </c>
      <c r="F26" s="31"/>
      <c r="G26" s="31"/>
      <c r="H26" s="31"/>
      <c r="I26" s="31"/>
      <c r="J26" s="31"/>
      <c r="K26" s="31"/>
      <c r="L26" s="31">
        <v>3045</v>
      </c>
      <c r="M26" s="55" t="s">
        <v>167</v>
      </c>
      <c r="N26" s="31"/>
      <c r="O26" s="31"/>
      <c r="P26" s="31"/>
      <c r="Q26" s="31"/>
      <c r="R26" s="31"/>
      <c r="S26" s="15"/>
      <c r="T26" s="35">
        <f t="shared" si="1"/>
        <v>3645</v>
      </c>
      <c r="U26" s="35">
        <f t="shared" si="0"/>
        <v>512542</v>
      </c>
    </row>
    <row r="27" spans="1:21" ht="15" customHeight="1">
      <c r="A27" s="12">
        <v>22</v>
      </c>
      <c r="B27" s="13" t="s">
        <v>24</v>
      </c>
      <c r="C27" s="14"/>
      <c r="D27" s="31">
        <v>600</v>
      </c>
      <c r="E27" s="55" t="s">
        <v>122</v>
      </c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15"/>
      <c r="T27" s="35">
        <f t="shared" si="1"/>
        <v>600</v>
      </c>
      <c r="U27" s="35">
        <f t="shared" si="0"/>
        <v>511942</v>
      </c>
    </row>
    <row r="28" spans="1:21" ht="15" customHeight="1">
      <c r="A28" s="12">
        <v>23</v>
      </c>
      <c r="B28" s="13" t="s">
        <v>4</v>
      </c>
      <c r="C28" s="14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15"/>
      <c r="T28" s="35">
        <f t="shared" si="1"/>
        <v>0</v>
      </c>
      <c r="U28" s="35">
        <f t="shared" si="0"/>
        <v>511942</v>
      </c>
    </row>
    <row r="29" spans="1:21" ht="15" customHeight="1">
      <c r="A29" s="12">
        <v>24</v>
      </c>
      <c r="B29" s="13" t="s">
        <v>19</v>
      </c>
      <c r="C29" s="14"/>
      <c r="D29" s="31"/>
      <c r="E29" s="46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15"/>
      <c r="T29" s="35">
        <f t="shared" si="1"/>
        <v>0</v>
      </c>
      <c r="U29" s="35">
        <f t="shared" si="0"/>
        <v>511942</v>
      </c>
    </row>
    <row r="30" spans="1:21" ht="15" customHeight="1">
      <c r="A30" s="12">
        <v>25</v>
      </c>
      <c r="B30" s="13" t="s">
        <v>20</v>
      </c>
      <c r="C30" s="14"/>
      <c r="D30" s="31"/>
      <c r="E30" s="31"/>
      <c r="F30" s="31"/>
      <c r="G30" s="31"/>
      <c r="H30" s="31"/>
      <c r="I30" s="31"/>
      <c r="J30" s="31"/>
      <c r="K30" s="31"/>
      <c r="L30" s="31">
        <v>9640</v>
      </c>
      <c r="M30" s="55" t="s">
        <v>168</v>
      </c>
      <c r="N30" s="31"/>
      <c r="O30" s="31"/>
      <c r="P30" s="31"/>
      <c r="Q30" s="31"/>
      <c r="R30" s="31"/>
      <c r="S30" s="15"/>
      <c r="T30" s="35">
        <f t="shared" si="1"/>
        <v>9640</v>
      </c>
      <c r="U30" s="35">
        <f t="shared" si="0"/>
        <v>502302</v>
      </c>
    </row>
    <row r="31" spans="1:21" ht="15" customHeight="1">
      <c r="A31" s="12">
        <v>26</v>
      </c>
      <c r="B31" s="44" t="s">
        <v>40</v>
      </c>
      <c r="C31" s="14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15"/>
      <c r="T31" s="35">
        <f t="shared" si="1"/>
        <v>0</v>
      </c>
      <c r="U31" s="35">
        <f t="shared" si="0"/>
        <v>502302</v>
      </c>
    </row>
    <row r="32" spans="1:21" ht="15" customHeight="1">
      <c r="A32" s="12">
        <v>27</v>
      </c>
      <c r="B32" s="44" t="s">
        <v>41</v>
      </c>
      <c r="C32" s="14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>
        <v>1319</v>
      </c>
      <c r="Q32" s="55" t="s">
        <v>218</v>
      </c>
      <c r="R32" s="31"/>
      <c r="S32" s="15"/>
      <c r="T32" s="35">
        <f t="shared" si="1"/>
        <v>1319</v>
      </c>
      <c r="U32" s="35">
        <f t="shared" si="0"/>
        <v>500983</v>
      </c>
    </row>
    <row r="33" spans="1:21" ht="15" customHeight="1">
      <c r="A33" s="12">
        <v>28</v>
      </c>
      <c r="B33" s="44" t="s">
        <v>42</v>
      </c>
      <c r="C33" s="14"/>
      <c r="D33" s="31"/>
      <c r="E33" s="31"/>
      <c r="F33" s="31"/>
      <c r="G33" s="31"/>
      <c r="H33" s="31"/>
      <c r="I33" s="31"/>
      <c r="J33" s="31"/>
      <c r="K33" s="31"/>
      <c r="L33" s="31">
        <v>800</v>
      </c>
      <c r="M33" s="55" t="s">
        <v>169</v>
      </c>
      <c r="N33" s="31"/>
      <c r="O33" s="31"/>
      <c r="P33" s="31"/>
      <c r="Q33" s="31"/>
      <c r="R33" s="31"/>
      <c r="S33" s="15"/>
      <c r="T33" s="35">
        <f t="shared" si="1"/>
        <v>800</v>
      </c>
      <c r="U33" s="35">
        <f t="shared" si="0"/>
        <v>500183</v>
      </c>
    </row>
    <row r="34" spans="1:21" ht="15" customHeight="1">
      <c r="A34" s="12">
        <v>29</v>
      </c>
      <c r="B34" s="44" t="s">
        <v>43</v>
      </c>
      <c r="C34" s="14"/>
      <c r="D34" s="31">
        <v>6400</v>
      </c>
      <c r="E34" s="55" t="s">
        <v>123</v>
      </c>
      <c r="F34" s="31"/>
      <c r="G34" s="46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15"/>
      <c r="T34" s="35">
        <f t="shared" si="1"/>
        <v>6400</v>
      </c>
      <c r="U34" s="35">
        <f t="shared" si="0"/>
        <v>493783</v>
      </c>
    </row>
    <row r="35" spans="1:21" ht="15" customHeight="1">
      <c r="A35" s="12">
        <v>30</v>
      </c>
      <c r="B35" s="44" t="s">
        <v>44</v>
      </c>
      <c r="C35" s="14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3"/>
      <c r="Q35" s="33"/>
      <c r="R35" s="31"/>
      <c r="S35" s="15"/>
      <c r="T35" s="35">
        <f t="shared" si="1"/>
        <v>0</v>
      </c>
      <c r="U35" s="35">
        <f t="shared" si="0"/>
        <v>493783</v>
      </c>
    </row>
    <row r="36" spans="1:21" ht="15" customHeight="1">
      <c r="A36" s="12">
        <v>31</v>
      </c>
      <c r="B36" s="44" t="s">
        <v>45</v>
      </c>
      <c r="C36" s="14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>
        <v>17762</v>
      </c>
      <c r="Q36" s="55" t="s">
        <v>219</v>
      </c>
      <c r="R36" s="31"/>
      <c r="S36" s="15"/>
      <c r="T36" s="35">
        <f t="shared" si="1"/>
        <v>17762</v>
      </c>
      <c r="U36" s="35">
        <f t="shared" si="0"/>
        <v>476021</v>
      </c>
    </row>
    <row r="37" spans="1:21" ht="15" customHeight="1">
      <c r="A37" s="16" t="s">
        <v>17</v>
      </c>
      <c r="B37" s="17"/>
      <c r="C37" s="39">
        <f>SUM(C6:C36)</f>
        <v>808172</v>
      </c>
      <c r="D37" s="18">
        <f>SUM(D6:D36)</f>
        <v>102000</v>
      </c>
      <c r="E37" s="18"/>
      <c r="F37" s="18">
        <f>SUM(F6:F36)</f>
        <v>0</v>
      </c>
      <c r="G37" s="18"/>
      <c r="H37" s="18">
        <f>SUM(H6:H36)</f>
        <v>0</v>
      </c>
      <c r="I37" s="18"/>
      <c r="J37" s="18">
        <f>SUM(J6:J36)</f>
        <v>0</v>
      </c>
      <c r="K37" s="18"/>
      <c r="L37" s="18">
        <f>SUM(L6:L36)</f>
        <v>16485</v>
      </c>
      <c r="M37" s="18"/>
      <c r="N37" s="18">
        <f>SUM(N6:N36)</f>
        <v>2278</v>
      </c>
      <c r="O37" s="18"/>
      <c r="P37" s="28">
        <f>SUM(P6:P36)</f>
        <v>49081</v>
      </c>
      <c r="Q37" s="28"/>
      <c r="R37" s="18">
        <f>SUM(R6:R36)</f>
        <v>0</v>
      </c>
      <c r="S37" s="18"/>
      <c r="T37" s="36">
        <f>SUM(T6:T36)</f>
        <v>169844</v>
      </c>
      <c r="U37" s="37">
        <f>SUM(U5+C37-T37)</f>
        <v>476021</v>
      </c>
    </row>
    <row r="38" ht="14.25">
      <c r="A38" s="21" t="s">
        <v>29</v>
      </c>
    </row>
  </sheetData>
  <sheetProtection/>
  <mergeCells count="13">
    <mergeCell ref="U3:U4"/>
    <mergeCell ref="J3:J4"/>
    <mergeCell ref="L3:L4"/>
    <mergeCell ref="N3:N4"/>
    <mergeCell ref="P3:P4"/>
    <mergeCell ref="R3:R4"/>
    <mergeCell ref="T3:T4"/>
    <mergeCell ref="A3:A4"/>
    <mergeCell ref="B3:B4"/>
    <mergeCell ref="C3:C4"/>
    <mergeCell ref="D3:D4"/>
    <mergeCell ref="F3:F4"/>
    <mergeCell ref="H3:H4"/>
  </mergeCells>
  <printOptions/>
  <pageMargins left="0.7" right="0.7" top="0.75" bottom="0.75" header="0.3" footer="0.3"/>
  <pageSetup horizontalDpi="300" verticalDpi="300" orientation="landscape" paperSize="12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U38"/>
  <sheetViews>
    <sheetView zoomScale="75" zoomScaleNormal="75" zoomScalePageLayoutView="0" workbookViewId="0" topLeftCell="A4">
      <selection activeCell="N23" sqref="N23"/>
    </sheetView>
  </sheetViews>
  <sheetFormatPr defaultColWidth="8.796875" defaultRowHeight="14.25"/>
  <cols>
    <col min="1" max="1" width="3.59765625" style="6" customWidth="1"/>
    <col min="2" max="2" width="4.5" style="6" customWidth="1"/>
    <col min="3" max="4" width="11.8984375" style="6" customWidth="1"/>
    <col min="5" max="5" width="4.5" style="6" customWidth="1"/>
    <col min="6" max="6" width="11.5" style="6" customWidth="1"/>
    <col min="7" max="7" width="3.59765625" style="6" customWidth="1"/>
    <col min="8" max="8" width="10.59765625" style="6" customWidth="1"/>
    <col min="9" max="9" width="3.59765625" style="6" customWidth="1"/>
    <col min="10" max="10" width="10.3984375" style="6" customWidth="1"/>
    <col min="11" max="11" width="3.59765625" style="6" customWidth="1"/>
    <col min="12" max="12" width="11.8984375" style="6" customWidth="1"/>
    <col min="13" max="13" width="4.5" style="6" customWidth="1"/>
    <col min="14" max="14" width="11" style="6" customWidth="1"/>
    <col min="15" max="15" width="4.69921875" style="6" customWidth="1"/>
    <col min="16" max="16" width="11.8984375" style="6" customWidth="1"/>
    <col min="17" max="17" width="4.69921875" style="6" customWidth="1"/>
    <col min="18" max="18" width="11.8984375" style="6" customWidth="1"/>
    <col min="19" max="19" width="3.59765625" style="6" customWidth="1"/>
    <col min="20" max="21" width="11.8984375" style="6" customWidth="1"/>
    <col min="22" max="16384" width="9" style="6" customWidth="1"/>
  </cols>
  <sheetData>
    <row r="1" spans="1:4" ht="16.5" customHeight="1">
      <c r="A1" s="19" t="s">
        <v>33</v>
      </c>
      <c r="D1" s="20" t="s">
        <v>32</v>
      </c>
    </row>
    <row r="2" spans="3:21" ht="16.5" customHeight="1">
      <c r="C2" s="1" t="s">
        <v>57</v>
      </c>
      <c r="U2" s="29" t="str">
        <f>'予算整理簿'!F2</f>
        <v>　　　　　 会派名（ 日本共産党県議団　）</v>
      </c>
    </row>
    <row r="3" spans="1:21" ht="16.5" customHeight="1">
      <c r="A3" s="60" t="s">
        <v>4</v>
      </c>
      <c r="B3" s="60" t="s">
        <v>5</v>
      </c>
      <c r="C3" s="60" t="s">
        <v>6</v>
      </c>
      <c r="D3" s="62" t="s">
        <v>7</v>
      </c>
      <c r="E3" s="40"/>
      <c r="F3" s="62" t="s">
        <v>8</v>
      </c>
      <c r="G3" s="40"/>
      <c r="H3" s="62" t="s">
        <v>9</v>
      </c>
      <c r="I3" s="40"/>
      <c r="J3" s="62" t="s">
        <v>10</v>
      </c>
      <c r="K3" s="40"/>
      <c r="L3" s="62" t="s">
        <v>11</v>
      </c>
      <c r="M3" s="40"/>
      <c r="N3" s="62" t="s">
        <v>12</v>
      </c>
      <c r="O3" s="40"/>
      <c r="P3" s="62" t="s">
        <v>13</v>
      </c>
      <c r="Q3" s="40"/>
      <c r="R3" s="62" t="s">
        <v>14</v>
      </c>
      <c r="S3" s="40"/>
      <c r="T3" s="60" t="s">
        <v>15</v>
      </c>
      <c r="U3" s="64" t="s">
        <v>16</v>
      </c>
    </row>
    <row r="4" spans="1:21" s="10" customFormat="1" ht="26.25" customHeight="1">
      <c r="A4" s="61"/>
      <c r="B4" s="61"/>
      <c r="C4" s="61"/>
      <c r="D4" s="63"/>
      <c r="E4" s="41" t="s">
        <v>27</v>
      </c>
      <c r="F4" s="63"/>
      <c r="G4" s="41" t="s">
        <v>27</v>
      </c>
      <c r="H4" s="63"/>
      <c r="I4" s="41" t="s">
        <v>27</v>
      </c>
      <c r="J4" s="63"/>
      <c r="K4" s="41" t="s">
        <v>27</v>
      </c>
      <c r="L4" s="63"/>
      <c r="M4" s="41" t="s">
        <v>27</v>
      </c>
      <c r="N4" s="63"/>
      <c r="O4" s="41" t="s">
        <v>27</v>
      </c>
      <c r="P4" s="63"/>
      <c r="Q4" s="41" t="s">
        <v>27</v>
      </c>
      <c r="R4" s="63"/>
      <c r="S4" s="41" t="s">
        <v>27</v>
      </c>
      <c r="T4" s="61"/>
      <c r="U4" s="65"/>
    </row>
    <row r="5" spans="1:21" s="10" customFormat="1" ht="25.5" customHeight="1">
      <c r="A5" s="7"/>
      <c r="B5" s="8"/>
      <c r="C5" s="38" t="s">
        <v>18</v>
      </c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9"/>
      <c r="T5" s="34"/>
      <c r="U5" s="11">
        <f>SUM('１月'!U37)</f>
        <v>476021</v>
      </c>
    </row>
    <row r="6" spans="1:21" ht="15" customHeight="1">
      <c r="A6" s="12">
        <v>1</v>
      </c>
      <c r="B6" s="13" t="s">
        <v>20</v>
      </c>
      <c r="C6" s="14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3">
        <v>30000</v>
      </c>
      <c r="Q6" s="33" t="s">
        <v>220</v>
      </c>
      <c r="R6" s="31"/>
      <c r="S6" s="15"/>
      <c r="T6" s="35">
        <f>D6+F6+H6+J6+L6+N6+P6+R6</f>
        <v>30000</v>
      </c>
      <c r="U6" s="35">
        <f>SUM(U5+C6-T6)</f>
        <v>446021</v>
      </c>
    </row>
    <row r="7" spans="1:21" ht="15" customHeight="1">
      <c r="A7" s="12">
        <v>2</v>
      </c>
      <c r="B7" s="13" t="s">
        <v>21</v>
      </c>
      <c r="C7" s="14"/>
      <c r="D7" s="31">
        <v>600</v>
      </c>
      <c r="E7" s="55" t="s">
        <v>124</v>
      </c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15"/>
      <c r="T7" s="35">
        <f>D7+F7+H7+J7+L7+N7+P7+R7</f>
        <v>600</v>
      </c>
      <c r="U7" s="35">
        <f aca="true" t="shared" si="0" ref="U7:U33">U6+C7-T7</f>
        <v>445421</v>
      </c>
    </row>
    <row r="8" spans="1:21" ht="15" customHeight="1">
      <c r="A8" s="12">
        <v>3</v>
      </c>
      <c r="B8" s="13" t="s">
        <v>22</v>
      </c>
      <c r="C8" s="14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15"/>
      <c r="T8" s="35">
        <f aca="true" t="shared" si="1" ref="T8:T33">D8+F8+H8+J8+L8+N8+P8+R8</f>
        <v>0</v>
      </c>
      <c r="U8" s="35">
        <f t="shared" si="0"/>
        <v>445421</v>
      </c>
    </row>
    <row r="9" spans="1:21" ht="15" customHeight="1">
      <c r="A9" s="12">
        <v>4</v>
      </c>
      <c r="B9" s="13" t="s">
        <v>23</v>
      </c>
      <c r="C9" s="14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>
        <v>46870</v>
      </c>
      <c r="S9" s="57" t="s">
        <v>242</v>
      </c>
      <c r="T9" s="35">
        <f t="shared" si="1"/>
        <v>46870</v>
      </c>
      <c r="U9" s="35">
        <f t="shared" si="0"/>
        <v>398551</v>
      </c>
    </row>
    <row r="10" spans="1:21" ht="15" customHeight="1">
      <c r="A10" s="12">
        <v>5</v>
      </c>
      <c r="B10" s="13" t="s">
        <v>24</v>
      </c>
      <c r="C10" s="14"/>
      <c r="D10" s="31">
        <v>700</v>
      </c>
      <c r="E10" s="55" t="s">
        <v>125</v>
      </c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15"/>
      <c r="T10" s="35">
        <f t="shared" si="1"/>
        <v>700</v>
      </c>
      <c r="U10" s="35">
        <f t="shared" si="0"/>
        <v>397851</v>
      </c>
    </row>
    <row r="11" spans="1:21" ht="15" customHeight="1">
      <c r="A11" s="12">
        <v>6</v>
      </c>
      <c r="B11" s="13" t="s">
        <v>4</v>
      </c>
      <c r="C11" s="14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15"/>
      <c r="T11" s="35">
        <f t="shared" si="1"/>
        <v>0</v>
      </c>
      <c r="U11" s="35">
        <f t="shared" si="0"/>
        <v>397851</v>
      </c>
    </row>
    <row r="12" spans="1:21" ht="15" customHeight="1">
      <c r="A12" s="12">
        <v>7</v>
      </c>
      <c r="B12" s="13" t="s">
        <v>19</v>
      </c>
      <c r="C12" s="14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15"/>
      <c r="T12" s="35">
        <f t="shared" si="1"/>
        <v>0</v>
      </c>
      <c r="U12" s="35">
        <f t="shared" si="0"/>
        <v>397851</v>
      </c>
    </row>
    <row r="13" spans="1:21" ht="15" customHeight="1">
      <c r="A13" s="12">
        <v>8</v>
      </c>
      <c r="B13" s="13" t="s">
        <v>20</v>
      </c>
      <c r="C13" s="14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15"/>
      <c r="T13" s="35">
        <f t="shared" si="1"/>
        <v>0</v>
      </c>
      <c r="U13" s="35">
        <f t="shared" si="0"/>
        <v>397851</v>
      </c>
    </row>
    <row r="14" spans="1:21" ht="15" customHeight="1">
      <c r="A14" s="12">
        <v>9</v>
      </c>
      <c r="B14" s="13" t="s">
        <v>21</v>
      </c>
      <c r="C14" s="14"/>
      <c r="D14" s="31"/>
      <c r="E14" s="31"/>
      <c r="F14" s="31"/>
      <c r="G14" s="31"/>
      <c r="H14" s="31"/>
      <c r="I14" s="31"/>
      <c r="J14" s="31"/>
      <c r="K14" s="31"/>
      <c r="L14" s="31"/>
      <c r="M14" s="46"/>
      <c r="N14" s="31"/>
      <c r="O14" s="31"/>
      <c r="P14" s="33"/>
      <c r="Q14" s="46"/>
      <c r="R14" s="31"/>
      <c r="S14" s="15"/>
      <c r="T14" s="35">
        <f t="shared" si="1"/>
        <v>0</v>
      </c>
      <c r="U14" s="35">
        <f t="shared" si="0"/>
        <v>397851</v>
      </c>
    </row>
    <row r="15" spans="1:21" ht="15" customHeight="1">
      <c r="A15" s="12">
        <v>10</v>
      </c>
      <c r="B15" s="13" t="s">
        <v>22</v>
      </c>
      <c r="C15" s="14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15"/>
      <c r="T15" s="35">
        <f t="shared" si="1"/>
        <v>0</v>
      </c>
      <c r="U15" s="35">
        <f t="shared" si="0"/>
        <v>397851</v>
      </c>
    </row>
    <row r="16" spans="1:21" ht="15" customHeight="1">
      <c r="A16" s="12">
        <v>11</v>
      </c>
      <c r="B16" s="13" t="s">
        <v>23</v>
      </c>
      <c r="C16" s="14"/>
      <c r="D16" s="31">
        <v>1150</v>
      </c>
      <c r="E16" s="55" t="s">
        <v>126</v>
      </c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>
        <v>252</v>
      </c>
      <c r="Q16" s="55" t="s">
        <v>221</v>
      </c>
      <c r="R16" s="31"/>
      <c r="S16" s="15"/>
      <c r="T16" s="35">
        <f t="shared" si="1"/>
        <v>1402</v>
      </c>
      <c r="U16" s="35">
        <f t="shared" si="0"/>
        <v>396449</v>
      </c>
    </row>
    <row r="17" spans="1:21" ht="15" customHeight="1">
      <c r="A17" s="12">
        <v>12</v>
      </c>
      <c r="B17" s="13" t="s">
        <v>24</v>
      </c>
      <c r="C17" s="14"/>
      <c r="D17" s="31"/>
      <c r="E17" s="31"/>
      <c r="F17" s="31"/>
      <c r="G17" s="31"/>
      <c r="H17" s="31"/>
      <c r="I17" s="46"/>
      <c r="J17" s="31"/>
      <c r="K17" s="31"/>
      <c r="L17" s="31"/>
      <c r="M17" s="31"/>
      <c r="N17" s="31"/>
      <c r="O17" s="31"/>
      <c r="P17" s="31"/>
      <c r="Q17" s="31"/>
      <c r="R17" s="31"/>
      <c r="S17" s="15"/>
      <c r="T17" s="35">
        <f t="shared" si="1"/>
        <v>0</v>
      </c>
      <c r="U17" s="35">
        <f t="shared" si="0"/>
        <v>396449</v>
      </c>
    </row>
    <row r="18" spans="1:21" ht="15" customHeight="1">
      <c r="A18" s="12">
        <v>13</v>
      </c>
      <c r="B18" s="13" t="s">
        <v>4</v>
      </c>
      <c r="C18" s="14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15"/>
      <c r="T18" s="35">
        <f t="shared" si="1"/>
        <v>0</v>
      </c>
      <c r="U18" s="35">
        <f t="shared" si="0"/>
        <v>396449</v>
      </c>
    </row>
    <row r="19" spans="1:21" ht="15" customHeight="1">
      <c r="A19" s="12">
        <v>14</v>
      </c>
      <c r="B19" s="13" t="s">
        <v>19</v>
      </c>
      <c r="C19" s="14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15"/>
      <c r="T19" s="35">
        <f t="shared" si="1"/>
        <v>0</v>
      </c>
      <c r="U19" s="35">
        <f t="shared" si="0"/>
        <v>396449</v>
      </c>
    </row>
    <row r="20" spans="1:21" ht="15" customHeight="1">
      <c r="A20" s="12">
        <v>15</v>
      </c>
      <c r="B20" s="13" t="s">
        <v>20</v>
      </c>
      <c r="C20" s="14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46"/>
      <c r="P20" s="31"/>
      <c r="Q20" s="31"/>
      <c r="R20" s="31"/>
      <c r="S20" s="15"/>
      <c r="T20" s="35">
        <f t="shared" si="1"/>
        <v>0</v>
      </c>
      <c r="U20" s="35">
        <f t="shared" si="0"/>
        <v>396449</v>
      </c>
    </row>
    <row r="21" spans="1:21" ht="15" customHeight="1">
      <c r="A21" s="12">
        <v>16</v>
      </c>
      <c r="B21" s="13" t="s">
        <v>21</v>
      </c>
      <c r="C21" s="27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3"/>
      <c r="Q21" s="33"/>
      <c r="R21" s="31"/>
      <c r="S21" s="15"/>
      <c r="T21" s="35">
        <f t="shared" si="1"/>
        <v>0</v>
      </c>
      <c r="U21" s="35">
        <f t="shared" si="0"/>
        <v>396449</v>
      </c>
    </row>
    <row r="22" spans="1:21" ht="15" customHeight="1">
      <c r="A22" s="12">
        <v>17</v>
      </c>
      <c r="B22" s="13" t="s">
        <v>22</v>
      </c>
      <c r="C22" s="14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15"/>
      <c r="T22" s="35">
        <f t="shared" si="1"/>
        <v>0</v>
      </c>
      <c r="U22" s="35">
        <f t="shared" si="0"/>
        <v>396449</v>
      </c>
    </row>
    <row r="23" spans="1:21" ht="15" customHeight="1">
      <c r="A23" s="12">
        <v>18</v>
      </c>
      <c r="B23" s="13" t="s">
        <v>23</v>
      </c>
      <c r="C23" s="14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15"/>
      <c r="T23" s="35">
        <f t="shared" si="1"/>
        <v>0</v>
      </c>
      <c r="U23" s="35">
        <f t="shared" si="0"/>
        <v>396449</v>
      </c>
    </row>
    <row r="24" spans="1:21" ht="15" customHeight="1">
      <c r="A24" s="12">
        <v>19</v>
      </c>
      <c r="B24" s="13" t="s">
        <v>24</v>
      </c>
      <c r="C24" s="14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15"/>
      <c r="T24" s="35">
        <f t="shared" si="1"/>
        <v>0</v>
      </c>
      <c r="U24" s="35">
        <f t="shared" si="0"/>
        <v>396449</v>
      </c>
    </row>
    <row r="25" spans="1:21" ht="15" customHeight="1">
      <c r="A25" s="12">
        <v>20</v>
      </c>
      <c r="B25" s="13" t="s">
        <v>4</v>
      </c>
      <c r="C25" s="14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15"/>
      <c r="T25" s="35">
        <f t="shared" si="1"/>
        <v>0</v>
      </c>
      <c r="U25" s="35">
        <f t="shared" si="0"/>
        <v>396449</v>
      </c>
    </row>
    <row r="26" spans="1:21" ht="15" customHeight="1">
      <c r="A26" s="12">
        <v>21</v>
      </c>
      <c r="B26" s="13" t="s">
        <v>19</v>
      </c>
      <c r="C26" s="14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>
        <v>393</v>
      </c>
      <c r="O26" s="55" t="s">
        <v>222</v>
      </c>
      <c r="P26" s="31"/>
      <c r="Q26" s="55"/>
      <c r="R26" s="31"/>
      <c r="S26" s="15"/>
      <c r="T26" s="35">
        <f t="shared" si="1"/>
        <v>393</v>
      </c>
      <c r="U26" s="35">
        <f t="shared" si="0"/>
        <v>396056</v>
      </c>
    </row>
    <row r="27" spans="1:21" ht="15" customHeight="1">
      <c r="A27" s="12">
        <v>22</v>
      </c>
      <c r="B27" s="13" t="s">
        <v>20</v>
      </c>
      <c r="C27" s="14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>
        <v>12787</v>
      </c>
      <c r="Q27" s="55" t="s">
        <v>223</v>
      </c>
      <c r="R27" s="31"/>
      <c r="S27" s="15"/>
      <c r="T27" s="35">
        <f t="shared" si="1"/>
        <v>12787</v>
      </c>
      <c r="U27" s="35">
        <f t="shared" si="0"/>
        <v>383269</v>
      </c>
    </row>
    <row r="28" spans="1:21" ht="15" customHeight="1">
      <c r="A28" s="12">
        <v>23</v>
      </c>
      <c r="B28" s="13" t="s">
        <v>21</v>
      </c>
      <c r="C28" s="14"/>
      <c r="D28" s="31"/>
      <c r="E28" s="31"/>
      <c r="F28" s="31"/>
      <c r="G28" s="31"/>
      <c r="H28" s="31"/>
      <c r="I28" s="31"/>
      <c r="J28" s="31"/>
      <c r="K28" s="31"/>
      <c r="L28" s="31">
        <v>10440</v>
      </c>
      <c r="M28" s="55" t="s">
        <v>170</v>
      </c>
      <c r="N28" s="31"/>
      <c r="O28" s="31"/>
      <c r="P28" s="31"/>
      <c r="Q28" s="31"/>
      <c r="R28" s="31"/>
      <c r="S28" s="15"/>
      <c r="T28" s="35">
        <f t="shared" si="1"/>
        <v>10440</v>
      </c>
      <c r="U28" s="35">
        <f t="shared" si="0"/>
        <v>372829</v>
      </c>
    </row>
    <row r="29" spans="1:21" ht="15" customHeight="1">
      <c r="A29" s="12">
        <v>24</v>
      </c>
      <c r="B29" s="13" t="s">
        <v>22</v>
      </c>
      <c r="C29" s="14"/>
      <c r="D29" s="31"/>
      <c r="E29" s="46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15"/>
      <c r="T29" s="35">
        <f t="shared" si="1"/>
        <v>0</v>
      </c>
      <c r="U29" s="35">
        <f t="shared" si="0"/>
        <v>372829</v>
      </c>
    </row>
    <row r="30" spans="1:21" ht="15" customHeight="1">
      <c r="A30" s="12">
        <v>25</v>
      </c>
      <c r="B30" s="13" t="s">
        <v>23</v>
      </c>
      <c r="C30" s="14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>
        <v>17762</v>
      </c>
      <c r="Q30" s="55" t="s">
        <v>224</v>
      </c>
      <c r="R30" s="31"/>
      <c r="S30" s="15"/>
      <c r="T30" s="35">
        <f t="shared" si="1"/>
        <v>17762</v>
      </c>
      <c r="U30" s="35">
        <f t="shared" si="0"/>
        <v>355067</v>
      </c>
    </row>
    <row r="31" spans="1:21" ht="15" customHeight="1">
      <c r="A31" s="12">
        <v>26</v>
      </c>
      <c r="B31" s="13" t="s">
        <v>24</v>
      </c>
      <c r="C31" s="14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15"/>
      <c r="T31" s="35">
        <f t="shared" si="1"/>
        <v>0</v>
      </c>
      <c r="U31" s="35">
        <f t="shared" si="0"/>
        <v>355067</v>
      </c>
    </row>
    <row r="32" spans="1:21" ht="15" customHeight="1">
      <c r="A32" s="12">
        <v>27</v>
      </c>
      <c r="B32" s="13" t="s">
        <v>4</v>
      </c>
      <c r="C32" s="14"/>
      <c r="D32" s="31">
        <v>600</v>
      </c>
      <c r="E32" s="55" t="s">
        <v>127</v>
      </c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15"/>
      <c r="T32" s="35">
        <f t="shared" si="1"/>
        <v>600</v>
      </c>
      <c r="U32" s="35">
        <f t="shared" si="0"/>
        <v>354467</v>
      </c>
    </row>
    <row r="33" spans="1:21" ht="15" customHeight="1">
      <c r="A33" s="12">
        <v>28</v>
      </c>
      <c r="B33" s="44" t="s">
        <v>45</v>
      </c>
      <c r="C33" s="14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15"/>
      <c r="T33" s="35">
        <f t="shared" si="1"/>
        <v>0</v>
      </c>
      <c r="U33" s="35">
        <f t="shared" si="0"/>
        <v>354467</v>
      </c>
    </row>
    <row r="34" spans="1:21" ht="15" customHeight="1">
      <c r="A34" s="12"/>
      <c r="B34" s="44"/>
      <c r="C34" s="14"/>
      <c r="D34" s="31"/>
      <c r="E34" s="31"/>
      <c r="F34" s="31"/>
      <c r="G34" s="46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15"/>
      <c r="T34" s="35"/>
      <c r="U34" s="35"/>
    </row>
    <row r="35" spans="1:21" ht="15" customHeight="1">
      <c r="A35" s="12"/>
      <c r="B35" s="13"/>
      <c r="C35" s="14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3"/>
      <c r="Q35" s="33"/>
      <c r="R35" s="31"/>
      <c r="S35" s="15"/>
      <c r="T35" s="35"/>
      <c r="U35" s="35"/>
    </row>
    <row r="36" spans="1:21" ht="15" customHeight="1">
      <c r="A36" s="12"/>
      <c r="B36" s="13"/>
      <c r="C36" s="14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15"/>
      <c r="T36" s="35"/>
      <c r="U36" s="35"/>
    </row>
    <row r="37" spans="1:21" ht="15" customHeight="1">
      <c r="A37" s="16" t="s">
        <v>17</v>
      </c>
      <c r="B37" s="17"/>
      <c r="C37" s="39">
        <f>SUM(C6:C36)</f>
        <v>0</v>
      </c>
      <c r="D37" s="18">
        <f>SUM(D6:D36)</f>
        <v>3050</v>
      </c>
      <c r="E37" s="18"/>
      <c r="F37" s="18">
        <f>SUM(F6:F36)</f>
        <v>0</v>
      </c>
      <c r="G37" s="18"/>
      <c r="H37" s="18">
        <f>SUM(H6:H36)</f>
        <v>0</v>
      </c>
      <c r="I37" s="18"/>
      <c r="J37" s="18">
        <f>SUM(J6:J36)</f>
        <v>0</v>
      </c>
      <c r="K37" s="18"/>
      <c r="L37" s="18">
        <f>SUM(L6:L36)</f>
        <v>10440</v>
      </c>
      <c r="M37" s="18"/>
      <c r="N37" s="18">
        <f>SUM(N6:N36)</f>
        <v>393</v>
      </c>
      <c r="O37" s="18"/>
      <c r="P37" s="28">
        <f>SUM(P6:P36)</f>
        <v>60801</v>
      </c>
      <c r="Q37" s="28"/>
      <c r="R37" s="18">
        <f>SUM(R6:R36)</f>
        <v>46870</v>
      </c>
      <c r="S37" s="18"/>
      <c r="T37" s="36">
        <f>SUM(T6:T36)</f>
        <v>121554</v>
      </c>
      <c r="U37" s="37">
        <f>SUM(U5+C37-T37)</f>
        <v>354467</v>
      </c>
    </row>
    <row r="38" ht="14.25">
      <c r="A38" s="21" t="s">
        <v>29</v>
      </c>
    </row>
  </sheetData>
  <sheetProtection/>
  <mergeCells count="13">
    <mergeCell ref="U3:U4"/>
    <mergeCell ref="J3:J4"/>
    <mergeCell ref="L3:L4"/>
    <mergeCell ref="N3:N4"/>
    <mergeCell ref="P3:P4"/>
    <mergeCell ref="R3:R4"/>
    <mergeCell ref="T3:T4"/>
    <mergeCell ref="A3:A4"/>
    <mergeCell ref="B3:B4"/>
    <mergeCell ref="C3:C4"/>
    <mergeCell ref="D3:D4"/>
    <mergeCell ref="F3:F4"/>
    <mergeCell ref="H3:H4"/>
  </mergeCells>
  <printOptions/>
  <pageMargins left="0.7" right="0.7" top="0.75" bottom="0.75" header="0.3" footer="0.3"/>
  <pageSetup horizontalDpi="300" verticalDpi="300" orientation="landscape" paperSize="12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U38"/>
  <sheetViews>
    <sheetView zoomScale="75" zoomScaleNormal="75" zoomScalePageLayoutView="0" workbookViewId="0" topLeftCell="C10">
      <selection activeCell="O40" sqref="O40"/>
    </sheetView>
  </sheetViews>
  <sheetFormatPr defaultColWidth="8.796875" defaultRowHeight="14.25"/>
  <cols>
    <col min="1" max="1" width="3.59765625" style="6" customWidth="1"/>
    <col min="2" max="2" width="4.5" style="6" customWidth="1"/>
    <col min="3" max="3" width="11.8984375" style="6" customWidth="1"/>
    <col min="4" max="4" width="11.5" style="6" customWidth="1"/>
    <col min="5" max="5" width="3.59765625" style="6" customWidth="1"/>
    <col min="6" max="6" width="11.8984375" style="6" customWidth="1"/>
    <col min="7" max="7" width="4.59765625" style="6" customWidth="1"/>
    <col min="8" max="8" width="11" style="6" customWidth="1"/>
    <col min="9" max="9" width="3.59765625" style="6" customWidth="1"/>
    <col min="10" max="10" width="10.8984375" style="6" customWidth="1"/>
    <col min="11" max="11" width="3.59765625" style="6" customWidth="1"/>
    <col min="12" max="12" width="11.8984375" style="6" customWidth="1"/>
    <col min="13" max="13" width="5.09765625" style="6" customWidth="1"/>
    <col min="14" max="14" width="11.3984375" style="6" customWidth="1"/>
    <col min="15" max="15" width="3.59765625" style="6" customWidth="1"/>
    <col min="16" max="16" width="11.8984375" style="6" customWidth="1"/>
    <col min="17" max="17" width="4.59765625" style="6" customWidth="1"/>
    <col min="18" max="18" width="11.19921875" style="6" customWidth="1"/>
    <col min="19" max="19" width="4.09765625" style="6" customWidth="1"/>
    <col min="20" max="21" width="11.8984375" style="6" customWidth="1"/>
    <col min="22" max="16384" width="9" style="6" customWidth="1"/>
  </cols>
  <sheetData>
    <row r="1" spans="1:4" ht="16.5" customHeight="1">
      <c r="A1" s="19" t="s">
        <v>33</v>
      </c>
      <c r="D1" s="20" t="s">
        <v>32</v>
      </c>
    </row>
    <row r="2" spans="3:21" ht="16.5" customHeight="1">
      <c r="C2" s="1" t="s">
        <v>58</v>
      </c>
      <c r="U2" s="29" t="str">
        <f>'予算整理簿'!F2</f>
        <v>　　　　　 会派名（ 日本共産党県議団　）</v>
      </c>
    </row>
    <row r="3" spans="1:21" ht="16.5" customHeight="1">
      <c r="A3" s="60" t="s">
        <v>4</v>
      </c>
      <c r="B3" s="60" t="s">
        <v>5</v>
      </c>
      <c r="C3" s="60" t="s">
        <v>6</v>
      </c>
      <c r="D3" s="62" t="s">
        <v>7</v>
      </c>
      <c r="E3" s="40"/>
      <c r="F3" s="62" t="s">
        <v>8</v>
      </c>
      <c r="G3" s="40"/>
      <c r="H3" s="62" t="s">
        <v>9</v>
      </c>
      <c r="I3" s="40"/>
      <c r="J3" s="62" t="s">
        <v>10</v>
      </c>
      <c r="K3" s="40"/>
      <c r="L3" s="62" t="s">
        <v>11</v>
      </c>
      <c r="M3" s="40"/>
      <c r="N3" s="62" t="s">
        <v>12</v>
      </c>
      <c r="O3" s="40"/>
      <c r="P3" s="62" t="s">
        <v>13</v>
      </c>
      <c r="Q3" s="40"/>
      <c r="R3" s="62" t="s">
        <v>14</v>
      </c>
      <c r="S3" s="40"/>
      <c r="T3" s="60" t="s">
        <v>15</v>
      </c>
      <c r="U3" s="64" t="s">
        <v>16</v>
      </c>
    </row>
    <row r="4" spans="1:21" s="10" customFormat="1" ht="26.25" customHeight="1">
      <c r="A4" s="61"/>
      <c r="B4" s="61"/>
      <c r="C4" s="61"/>
      <c r="D4" s="63"/>
      <c r="E4" s="41" t="s">
        <v>27</v>
      </c>
      <c r="F4" s="63"/>
      <c r="G4" s="41" t="s">
        <v>27</v>
      </c>
      <c r="H4" s="63"/>
      <c r="I4" s="41" t="s">
        <v>27</v>
      </c>
      <c r="J4" s="63"/>
      <c r="K4" s="41" t="s">
        <v>27</v>
      </c>
      <c r="L4" s="63"/>
      <c r="M4" s="41" t="s">
        <v>27</v>
      </c>
      <c r="N4" s="63"/>
      <c r="O4" s="41" t="s">
        <v>27</v>
      </c>
      <c r="P4" s="63"/>
      <c r="Q4" s="41" t="s">
        <v>27</v>
      </c>
      <c r="R4" s="63"/>
      <c r="S4" s="41" t="s">
        <v>27</v>
      </c>
      <c r="T4" s="61"/>
      <c r="U4" s="65"/>
    </row>
    <row r="5" spans="1:21" s="10" customFormat="1" ht="25.5" customHeight="1">
      <c r="A5" s="7"/>
      <c r="B5" s="8"/>
      <c r="C5" s="38" t="s">
        <v>18</v>
      </c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9"/>
      <c r="T5" s="34"/>
      <c r="U5" s="11">
        <f>SUM('２月'!U37)</f>
        <v>354467</v>
      </c>
    </row>
    <row r="6" spans="1:21" ht="15" customHeight="1">
      <c r="A6" s="12">
        <v>1</v>
      </c>
      <c r="B6" s="13" t="s">
        <v>20</v>
      </c>
      <c r="C6" s="14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3">
        <v>30000</v>
      </c>
      <c r="Q6" s="55" t="s">
        <v>225</v>
      </c>
      <c r="R6" s="31"/>
      <c r="S6" s="15"/>
      <c r="T6" s="35">
        <f>D6+F6+H6+J6+L6+N6+P6+R6</f>
        <v>30000</v>
      </c>
      <c r="U6" s="35">
        <f>SUM(U5+C6-T6)</f>
        <v>324467</v>
      </c>
    </row>
    <row r="7" spans="1:21" ht="15" customHeight="1">
      <c r="A7" s="12">
        <v>2</v>
      </c>
      <c r="B7" s="13" t="s">
        <v>21</v>
      </c>
      <c r="C7" s="14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15"/>
      <c r="T7" s="35">
        <f>D7+F7+H7+J7+L7+N7+P7+R7</f>
        <v>0</v>
      </c>
      <c r="U7" s="35">
        <f aca="true" t="shared" si="0" ref="U7:U36">U6+C7-T7</f>
        <v>324467</v>
      </c>
    </row>
    <row r="8" spans="1:21" ht="15" customHeight="1">
      <c r="A8" s="12">
        <v>3</v>
      </c>
      <c r="B8" s="13" t="s">
        <v>22</v>
      </c>
      <c r="C8" s="14"/>
      <c r="D8" s="31"/>
      <c r="E8" s="31"/>
      <c r="F8" s="31"/>
      <c r="G8" s="31"/>
      <c r="H8" s="31"/>
      <c r="I8" s="31"/>
      <c r="J8" s="31"/>
      <c r="K8" s="31"/>
      <c r="L8" s="31">
        <v>706</v>
      </c>
      <c r="M8" s="55" t="s">
        <v>171</v>
      </c>
      <c r="N8" s="31"/>
      <c r="O8" s="31"/>
      <c r="P8" s="31"/>
      <c r="Q8" s="31"/>
      <c r="R8" s="31"/>
      <c r="S8" s="15"/>
      <c r="T8" s="35">
        <f aca="true" t="shared" si="1" ref="T8:T36">D8+F8+H8+J8+L8+N8+P8+R8</f>
        <v>706</v>
      </c>
      <c r="U8" s="35">
        <f t="shared" si="0"/>
        <v>323761</v>
      </c>
    </row>
    <row r="9" spans="1:21" ht="15" customHeight="1">
      <c r="A9" s="12">
        <v>4</v>
      </c>
      <c r="B9" s="13" t="s">
        <v>23</v>
      </c>
      <c r="C9" s="14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15"/>
      <c r="T9" s="35">
        <f t="shared" si="1"/>
        <v>0</v>
      </c>
      <c r="U9" s="35">
        <f t="shared" si="0"/>
        <v>323761</v>
      </c>
    </row>
    <row r="10" spans="1:21" ht="15" customHeight="1">
      <c r="A10" s="12">
        <v>5</v>
      </c>
      <c r="B10" s="13" t="s">
        <v>24</v>
      </c>
      <c r="C10" s="14"/>
      <c r="D10" s="31"/>
      <c r="E10" s="31"/>
      <c r="F10" s="31">
        <v>600</v>
      </c>
      <c r="G10" s="55" t="s">
        <v>138</v>
      </c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15"/>
      <c r="T10" s="35">
        <f t="shared" si="1"/>
        <v>600</v>
      </c>
      <c r="U10" s="35">
        <f t="shared" si="0"/>
        <v>323161</v>
      </c>
    </row>
    <row r="11" spans="1:21" ht="15" customHeight="1">
      <c r="A11" s="12">
        <v>6</v>
      </c>
      <c r="B11" s="13" t="s">
        <v>4</v>
      </c>
      <c r="C11" s="14"/>
      <c r="D11" s="31"/>
      <c r="E11" s="31"/>
      <c r="F11" s="31">
        <v>600</v>
      </c>
      <c r="G11" s="55" t="s">
        <v>139</v>
      </c>
      <c r="H11" s="31"/>
      <c r="I11" s="31"/>
      <c r="J11" s="31"/>
      <c r="K11" s="31"/>
      <c r="L11" s="31">
        <v>1300</v>
      </c>
      <c r="M11" s="55" t="s">
        <v>172</v>
      </c>
      <c r="N11" s="31"/>
      <c r="O11" s="31"/>
      <c r="P11" s="31"/>
      <c r="Q11" s="31"/>
      <c r="R11" s="31"/>
      <c r="S11" s="15"/>
      <c r="T11" s="35">
        <f t="shared" si="1"/>
        <v>1900</v>
      </c>
      <c r="U11" s="35">
        <f t="shared" si="0"/>
        <v>321261</v>
      </c>
    </row>
    <row r="12" spans="1:21" ht="15" customHeight="1">
      <c r="A12" s="12">
        <v>7</v>
      </c>
      <c r="B12" s="13" t="s">
        <v>19</v>
      </c>
      <c r="C12" s="14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>
        <v>51580</v>
      </c>
      <c r="S12" s="57" t="s">
        <v>235</v>
      </c>
      <c r="T12" s="35">
        <f t="shared" si="1"/>
        <v>51580</v>
      </c>
      <c r="U12" s="35">
        <f t="shared" si="0"/>
        <v>269681</v>
      </c>
    </row>
    <row r="13" spans="1:21" ht="15" customHeight="1">
      <c r="A13" s="12">
        <v>8</v>
      </c>
      <c r="B13" s="13" t="s">
        <v>20</v>
      </c>
      <c r="C13" s="14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15"/>
      <c r="T13" s="35">
        <f t="shared" si="1"/>
        <v>0</v>
      </c>
      <c r="U13" s="35">
        <f t="shared" si="0"/>
        <v>269681</v>
      </c>
    </row>
    <row r="14" spans="1:21" ht="15" customHeight="1">
      <c r="A14" s="12">
        <v>9</v>
      </c>
      <c r="B14" s="13" t="s">
        <v>21</v>
      </c>
      <c r="C14" s="14"/>
      <c r="D14" s="31"/>
      <c r="E14" s="31"/>
      <c r="F14" s="31"/>
      <c r="G14" s="31"/>
      <c r="H14" s="31"/>
      <c r="I14" s="31"/>
      <c r="J14" s="31"/>
      <c r="K14" s="31"/>
      <c r="L14" s="31"/>
      <c r="M14" s="46"/>
      <c r="N14" s="31"/>
      <c r="O14" s="31"/>
      <c r="P14" s="33"/>
      <c r="Q14" s="46"/>
      <c r="R14" s="31"/>
      <c r="S14" s="15"/>
      <c r="T14" s="35">
        <f t="shared" si="1"/>
        <v>0</v>
      </c>
      <c r="U14" s="35">
        <f t="shared" si="0"/>
        <v>269681</v>
      </c>
    </row>
    <row r="15" spans="1:21" ht="15" customHeight="1">
      <c r="A15" s="12">
        <v>10</v>
      </c>
      <c r="B15" s="13" t="s">
        <v>22</v>
      </c>
      <c r="C15" s="14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>
        <v>878</v>
      </c>
      <c r="Q15" s="55" t="s">
        <v>226</v>
      </c>
      <c r="R15" s="31"/>
      <c r="S15" s="15"/>
      <c r="T15" s="35">
        <f t="shared" si="1"/>
        <v>878</v>
      </c>
      <c r="U15" s="35">
        <f t="shared" si="0"/>
        <v>268803</v>
      </c>
    </row>
    <row r="16" spans="1:21" ht="15" customHeight="1">
      <c r="A16" s="12">
        <v>11</v>
      </c>
      <c r="B16" s="13" t="s">
        <v>23</v>
      </c>
      <c r="C16" s="14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15"/>
      <c r="T16" s="35">
        <f t="shared" si="1"/>
        <v>0</v>
      </c>
      <c r="U16" s="35">
        <f t="shared" si="0"/>
        <v>268803</v>
      </c>
    </row>
    <row r="17" spans="1:21" ht="15" customHeight="1">
      <c r="A17" s="12">
        <v>12</v>
      </c>
      <c r="B17" s="13" t="s">
        <v>24</v>
      </c>
      <c r="C17" s="14"/>
      <c r="D17" s="31"/>
      <c r="E17" s="31"/>
      <c r="F17" s="31">
        <v>1600</v>
      </c>
      <c r="G17" s="55" t="s">
        <v>140</v>
      </c>
      <c r="H17" s="31"/>
      <c r="I17" s="46"/>
      <c r="J17" s="31"/>
      <c r="K17" s="31"/>
      <c r="L17" s="31"/>
      <c r="M17" s="31"/>
      <c r="N17" s="31"/>
      <c r="O17" s="31"/>
      <c r="P17" s="31"/>
      <c r="Q17" s="31"/>
      <c r="R17" s="31"/>
      <c r="S17" s="15"/>
      <c r="T17" s="35">
        <f t="shared" si="1"/>
        <v>1600</v>
      </c>
      <c r="U17" s="35">
        <f t="shared" si="0"/>
        <v>267203</v>
      </c>
    </row>
    <row r="18" spans="1:21" ht="15" customHeight="1">
      <c r="A18" s="12">
        <v>13</v>
      </c>
      <c r="B18" s="13" t="s">
        <v>4</v>
      </c>
      <c r="C18" s="14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15"/>
      <c r="T18" s="35">
        <f t="shared" si="1"/>
        <v>0</v>
      </c>
      <c r="U18" s="35">
        <f t="shared" si="0"/>
        <v>267203</v>
      </c>
    </row>
    <row r="19" spans="1:21" ht="15" customHeight="1">
      <c r="A19" s="12">
        <v>14</v>
      </c>
      <c r="B19" s="13" t="s">
        <v>19</v>
      </c>
      <c r="C19" s="14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15"/>
      <c r="T19" s="35">
        <f t="shared" si="1"/>
        <v>0</v>
      </c>
      <c r="U19" s="35">
        <f t="shared" si="0"/>
        <v>267203</v>
      </c>
    </row>
    <row r="20" spans="1:21" ht="15" customHeight="1">
      <c r="A20" s="12">
        <v>15</v>
      </c>
      <c r="B20" s="13" t="s">
        <v>20</v>
      </c>
      <c r="C20" s="14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46"/>
      <c r="P20" s="31"/>
      <c r="Q20" s="31"/>
      <c r="R20" s="31"/>
      <c r="S20" s="15"/>
      <c r="T20" s="35">
        <f t="shared" si="1"/>
        <v>0</v>
      </c>
      <c r="U20" s="35">
        <f t="shared" si="0"/>
        <v>267203</v>
      </c>
    </row>
    <row r="21" spans="1:21" ht="15" customHeight="1">
      <c r="A21" s="12">
        <v>16</v>
      </c>
      <c r="B21" s="13" t="s">
        <v>21</v>
      </c>
      <c r="C21" s="27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3"/>
      <c r="Q21" s="33"/>
      <c r="R21" s="31"/>
      <c r="S21" s="15"/>
      <c r="T21" s="35">
        <f t="shared" si="1"/>
        <v>0</v>
      </c>
      <c r="U21" s="35">
        <f t="shared" si="0"/>
        <v>267203</v>
      </c>
    </row>
    <row r="22" spans="1:21" ht="15" customHeight="1">
      <c r="A22" s="12">
        <v>17</v>
      </c>
      <c r="B22" s="13" t="s">
        <v>22</v>
      </c>
      <c r="C22" s="14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>
        <v>200000</v>
      </c>
      <c r="O22" s="55" t="s">
        <v>229</v>
      </c>
      <c r="P22" s="31"/>
      <c r="Q22" s="31"/>
      <c r="R22" s="31"/>
      <c r="S22" s="15"/>
      <c r="T22" s="35">
        <f t="shared" si="1"/>
        <v>200000</v>
      </c>
      <c r="U22" s="35">
        <f t="shared" si="0"/>
        <v>67203</v>
      </c>
    </row>
    <row r="23" spans="1:21" ht="15" customHeight="1">
      <c r="A23" s="12">
        <v>18</v>
      </c>
      <c r="B23" s="13" t="s">
        <v>23</v>
      </c>
      <c r="C23" s="14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15"/>
      <c r="T23" s="35">
        <f t="shared" si="1"/>
        <v>0</v>
      </c>
      <c r="U23" s="35">
        <f t="shared" si="0"/>
        <v>67203</v>
      </c>
    </row>
    <row r="24" spans="1:21" ht="15" customHeight="1">
      <c r="A24" s="12">
        <v>19</v>
      </c>
      <c r="B24" s="13" t="s">
        <v>24</v>
      </c>
      <c r="C24" s="14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15"/>
      <c r="T24" s="35">
        <f t="shared" si="1"/>
        <v>0</v>
      </c>
      <c r="U24" s="35">
        <f t="shared" si="0"/>
        <v>67203</v>
      </c>
    </row>
    <row r="25" spans="1:21" ht="15" customHeight="1">
      <c r="A25" s="12">
        <v>20</v>
      </c>
      <c r="B25" s="13" t="s">
        <v>4</v>
      </c>
      <c r="C25" s="14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15"/>
      <c r="T25" s="35">
        <f t="shared" si="1"/>
        <v>0</v>
      </c>
      <c r="U25" s="35">
        <f t="shared" si="0"/>
        <v>67203</v>
      </c>
    </row>
    <row r="26" spans="1:21" ht="15" customHeight="1">
      <c r="A26" s="12">
        <v>21</v>
      </c>
      <c r="B26" s="13" t="s">
        <v>19</v>
      </c>
      <c r="C26" s="14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15"/>
      <c r="T26" s="35">
        <f t="shared" si="1"/>
        <v>0</v>
      </c>
      <c r="U26" s="35">
        <f t="shared" si="0"/>
        <v>67203</v>
      </c>
    </row>
    <row r="27" spans="1:21" ht="15" customHeight="1">
      <c r="A27" s="12">
        <v>22</v>
      </c>
      <c r="B27" s="13" t="s">
        <v>20</v>
      </c>
      <c r="C27" s="14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15"/>
      <c r="T27" s="35">
        <f t="shared" si="1"/>
        <v>0</v>
      </c>
      <c r="U27" s="35">
        <f t="shared" si="0"/>
        <v>67203</v>
      </c>
    </row>
    <row r="28" spans="1:21" ht="15" customHeight="1">
      <c r="A28" s="12">
        <v>23</v>
      </c>
      <c r="B28" s="13" t="s">
        <v>21</v>
      </c>
      <c r="C28" s="14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15"/>
      <c r="T28" s="35">
        <f t="shared" si="1"/>
        <v>0</v>
      </c>
      <c r="U28" s="35">
        <f t="shared" si="0"/>
        <v>67203</v>
      </c>
    </row>
    <row r="29" spans="1:21" ht="15" customHeight="1">
      <c r="A29" s="12">
        <v>24</v>
      </c>
      <c r="B29" s="13" t="s">
        <v>22</v>
      </c>
      <c r="C29" s="14"/>
      <c r="D29" s="31"/>
      <c r="E29" s="46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15"/>
      <c r="T29" s="35">
        <f t="shared" si="1"/>
        <v>0</v>
      </c>
      <c r="U29" s="35">
        <f t="shared" si="0"/>
        <v>67203</v>
      </c>
    </row>
    <row r="30" spans="1:21" ht="15" customHeight="1">
      <c r="A30" s="12">
        <v>25</v>
      </c>
      <c r="B30" s="13" t="s">
        <v>23</v>
      </c>
      <c r="C30" s="14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15"/>
      <c r="T30" s="35">
        <f t="shared" si="1"/>
        <v>0</v>
      </c>
      <c r="U30" s="35">
        <f t="shared" si="0"/>
        <v>67203</v>
      </c>
    </row>
    <row r="31" spans="1:21" ht="15" customHeight="1">
      <c r="A31" s="12">
        <v>26</v>
      </c>
      <c r="B31" s="13" t="s">
        <v>24</v>
      </c>
      <c r="C31" s="14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15"/>
      <c r="T31" s="35">
        <f t="shared" si="1"/>
        <v>0</v>
      </c>
      <c r="U31" s="35">
        <f t="shared" si="0"/>
        <v>67203</v>
      </c>
    </row>
    <row r="32" spans="1:21" ht="15" customHeight="1">
      <c r="A32" s="12">
        <v>27</v>
      </c>
      <c r="B32" s="13" t="s">
        <v>4</v>
      </c>
      <c r="C32" s="14"/>
      <c r="D32" s="31"/>
      <c r="E32" s="31"/>
      <c r="F32" s="31"/>
      <c r="G32" s="31"/>
      <c r="H32" s="31"/>
      <c r="I32" s="31"/>
      <c r="J32" s="31"/>
      <c r="K32" s="31"/>
      <c r="L32" s="31">
        <v>9640</v>
      </c>
      <c r="M32" s="55" t="s">
        <v>230</v>
      </c>
      <c r="N32" s="31"/>
      <c r="O32" s="31"/>
      <c r="P32" s="31"/>
      <c r="Q32" s="31"/>
      <c r="R32" s="31"/>
      <c r="S32" s="15"/>
      <c r="T32" s="35">
        <f t="shared" si="1"/>
        <v>9640</v>
      </c>
      <c r="U32" s="35">
        <f t="shared" si="0"/>
        <v>57563</v>
      </c>
    </row>
    <row r="33" spans="1:21" ht="15" customHeight="1">
      <c r="A33" s="12">
        <v>28</v>
      </c>
      <c r="B33" s="13" t="s">
        <v>19</v>
      </c>
      <c r="C33" s="14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>
        <v>17762</v>
      </c>
      <c r="Q33" s="55" t="s">
        <v>228</v>
      </c>
      <c r="R33" s="31"/>
      <c r="S33" s="15"/>
      <c r="T33" s="35">
        <f t="shared" si="1"/>
        <v>17762</v>
      </c>
      <c r="U33" s="35">
        <f t="shared" si="0"/>
        <v>39801</v>
      </c>
    </row>
    <row r="34" spans="1:21" ht="15" customHeight="1">
      <c r="A34" s="12">
        <v>29</v>
      </c>
      <c r="B34" s="13" t="s">
        <v>20</v>
      </c>
      <c r="C34" s="14"/>
      <c r="D34" s="31"/>
      <c r="E34" s="31"/>
      <c r="F34" s="31"/>
      <c r="G34" s="46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15"/>
      <c r="T34" s="35">
        <f t="shared" si="1"/>
        <v>0</v>
      </c>
      <c r="U34" s="35">
        <f t="shared" si="0"/>
        <v>39801</v>
      </c>
    </row>
    <row r="35" spans="1:21" ht="15" customHeight="1">
      <c r="A35" s="12">
        <v>30</v>
      </c>
      <c r="B35" s="44" t="s">
        <v>40</v>
      </c>
      <c r="C35" s="14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3"/>
      <c r="Q35" s="33"/>
      <c r="R35" s="31"/>
      <c r="S35" s="15"/>
      <c r="T35" s="35">
        <f t="shared" si="1"/>
        <v>0</v>
      </c>
      <c r="U35" s="35">
        <f t="shared" si="0"/>
        <v>39801</v>
      </c>
    </row>
    <row r="36" spans="1:21" ht="15" customHeight="1">
      <c r="A36" s="12">
        <v>31</v>
      </c>
      <c r="B36" s="44" t="s">
        <v>41</v>
      </c>
      <c r="C36" s="14">
        <v>51146</v>
      </c>
      <c r="D36" s="31"/>
      <c r="E36" s="31"/>
      <c r="F36" s="31"/>
      <c r="G36" s="31"/>
      <c r="H36" s="31"/>
      <c r="I36" s="31"/>
      <c r="J36" s="31"/>
      <c r="K36" s="31"/>
      <c r="L36" s="31">
        <v>60800</v>
      </c>
      <c r="M36" s="55" t="s">
        <v>231</v>
      </c>
      <c r="N36" s="31"/>
      <c r="O36" s="31"/>
      <c r="P36" s="31">
        <v>1527</v>
      </c>
      <c r="Q36" s="55" t="s">
        <v>227</v>
      </c>
      <c r="R36" s="31">
        <v>46350</v>
      </c>
      <c r="S36" s="57" t="s">
        <v>236</v>
      </c>
      <c r="T36" s="35">
        <f t="shared" si="1"/>
        <v>108677</v>
      </c>
      <c r="U36" s="35">
        <f t="shared" si="0"/>
        <v>-17730</v>
      </c>
    </row>
    <row r="37" spans="1:21" ht="15" customHeight="1">
      <c r="A37" s="16" t="s">
        <v>17</v>
      </c>
      <c r="B37" s="17"/>
      <c r="C37" s="39">
        <f>SUM(C6:C36)</f>
        <v>51146</v>
      </c>
      <c r="D37" s="18">
        <f>SUM(D6:D36)</f>
        <v>0</v>
      </c>
      <c r="E37" s="18"/>
      <c r="F37" s="18">
        <f>SUM(F6:F36)</f>
        <v>2800</v>
      </c>
      <c r="G37" s="18"/>
      <c r="H37" s="18">
        <f>SUM(H6:H36)</f>
        <v>0</v>
      </c>
      <c r="I37" s="18"/>
      <c r="J37" s="18">
        <f>SUM(J6:J36)</f>
        <v>0</v>
      </c>
      <c r="K37" s="18"/>
      <c r="L37" s="31">
        <f>SUM(L6:L36)</f>
        <v>72446</v>
      </c>
      <c r="M37" s="18"/>
      <c r="N37" s="18">
        <f>SUM(N6:N36)</f>
        <v>200000</v>
      </c>
      <c r="O37" s="18"/>
      <c r="P37" s="28">
        <f>SUM(P6:P36)</f>
        <v>50167</v>
      </c>
      <c r="Q37" s="28"/>
      <c r="R37" s="18">
        <f>SUM(R6:R36)</f>
        <v>97930</v>
      </c>
      <c r="S37" s="18"/>
      <c r="T37" s="36">
        <f>SUM(T6:T36)</f>
        <v>423343</v>
      </c>
      <c r="U37" s="37">
        <f>SUM(U5+C37-T37)</f>
        <v>-17730</v>
      </c>
    </row>
    <row r="38" ht="14.25">
      <c r="A38" s="21" t="s">
        <v>29</v>
      </c>
    </row>
  </sheetData>
  <sheetProtection/>
  <mergeCells count="13">
    <mergeCell ref="U3:U4"/>
    <mergeCell ref="J3:J4"/>
    <mergeCell ref="L3:L4"/>
    <mergeCell ref="N3:N4"/>
    <mergeCell ref="P3:P4"/>
    <mergeCell ref="R3:R4"/>
    <mergeCell ref="T3:T4"/>
    <mergeCell ref="A3:A4"/>
    <mergeCell ref="B3:B4"/>
    <mergeCell ref="C3:C4"/>
    <mergeCell ref="D3:D4"/>
    <mergeCell ref="F3:F4"/>
    <mergeCell ref="H3:H4"/>
  </mergeCells>
  <printOptions/>
  <pageMargins left="0.7" right="0.7" top="0.75" bottom="0.75" header="0.3" footer="0.3"/>
  <pageSetup horizontalDpi="300" verticalDpi="300" orientation="landscape" paperSize="1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5"/>
  <sheetViews>
    <sheetView zoomScalePageLayoutView="0" workbookViewId="0" topLeftCell="C1">
      <pane ySplit="1" topLeftCell="A2" activePane="bottomLeft" state="frozen"/>
      <selection pane="topLeft" activeCell="M8" sqref="M8"/>
      <selection pane="bottomLeft" activeCell="F9" sqref="F9"/>
    </sheetView>
  </sheetViews>
  <sheetFormatPr defaultColWidth="8.796875" defaultRowHeight="14.25"/>
  <cols>
    <col min="1" max="1" width="3.59765625" style="6" customWidth="1"/>
    <col min="2" max="12" width="11.8984375" style="6" customWidth="1"/>
    <col min="13" max="16384" width="9" style="6" customWidth="1"/>
  </cols>
  <sheetData>
    <row r="1" s="53" customFormat="1" ht="16.5" customHeight="1">
      <c r="A1" s="54" t="s">
        <v>36</v>
      </c>
    </row>
    <row r="2" spans="1:12" ht="16.5" customHeight="1">
      <c r="A2" s="19" t="s">
        <v>37</v>
      </c>
      <c r="L2" s="30" t="s">
        <v>35</v>
      </c>
    </row>
    <row r="3" spans="1:12" s="10" customFormat="1" ht="26.25" customHeight="1">
      <c r="A3" s="47" t="s">
        <v>25</v>
      </c>
      <c r="B3" s="48" t="s">
        <v>6</v>
      </c>
      <c r="C3" s="48" t="s">
        <v>7</v>
      </c>
      <c r="D3" s="48" t="s">
        <v>8</v>
      </c>
      <c r="E3" s="48" t="s">
        <v>9</v>
      </c>
      <c r="F3" s="48" t="s">
        <v>10</v>
      </c>
      <c r="G3" s="48" t="s">
        <v>11</v>
      </c>
      <c r="H3" s="48" t="s">
        <v>12</v>
      </c>
      <c r="I3" s="48" t="s">
        <v>13</v>
      </c>
      <c r="J3" s="48" t="s">
        <v>14</v>
      </c>
      <c r="K3" s="49" t="s">
        <v>15</v>
      </c>
      <c r="L3" s="49" t="s">
        <v>16</v>
      </c>
    </row>
    <row r="4" spans="1:12" s="10" customFormat="1" ht="25.5" customHeight="1">
      <c r="A4" s="7"/>
      <c r="B4" s="8"/>
      <c r="C4" s="8"/>
      <c r="D4" s="8"/>
      <c r="E4" s="8"/>
      <c r="F4" s="8"/>
      <c r="G4" s="8"/>
      <c r="H4" s="8"/>
      <c r="I4" s="8"/>
      <c r="J4" s="8"/>
      <c r="K4" s="9"/>
      <c r="L4" s="50"/>
    </row>
    <row r="5" spans="1:12" ht="15" customHeight="1">
      <c r="A5" s="12">
        <v>4</v>
      </c>
      <c r="B5" s="51">
        <f>SUM('４月'!C37)</f>
        <v>500000</v>
      </c>
      <c r="C5" s="51">
        <f>SUM('４月'!D37)</f>
        <v>67500</v>
      </c>
      <c r="D5" s="51">
        <f>SUM('４月'!F37)</f>
        <v>0</v>
      </c>
      <c r="E5" s="51">
        <f>SUM('４月'!H37)</f>
        <v>0</v>
      </c>
      <c r="F5" s="51">
        <f>SUM('４月'!J37)</f>
        <v>0</v>
      </c>
      <c r="G5" s="51">
        <f>SUM('４月'!L37)</f>
        <v>13240</v>
      </c>
      <c r="H5" s="51">
        <f>SUM('４月'!N37)</f>
        <v>8741</v>
      </c>
      <c r="I5" s="51">
        <f>SUM('４月'!P37)</f>
        <v>52718</v>
      </c>
      <c r="J5" s="51">
        <f>SUM('４月'!R37)</f>
        <v>0</v>
      </c>
      <c r="K5" s="51">
        <f>SUM('４月'!T37)</f>
        <v>142199</v>
      </c>
      <c r="L5" s="51">
        <f>SUM('４月'!U37)</f>
        <v>357801</v>
      </c>
    </row>
    <row r="6" spans="1:12" ht="15" customHeight="1">
      <c r="A6" s="12">
        <v>5</v>
      </c>
      <c r="B6" s="51">
        <f>SUM('５月'!C37)</f>
        <v>300000</v>
      </c>
      <c r="C6" s="51">
        <f>SUM('５月'!D37)</f>
        <v>101440</v>
      </c>
      <c r="D6" s="51">
        <f>SUM('５月'!F37)</f>
        <v>550</v>
      </c>
      <c r="E6" s="51">
        <f>SUM('５月'!H37)</f>
        <v>0</v>
      </c>
      <c r="F6" s="51">
        <f>SUM('５月'!J37)</f>
        <v>0</v>
      </c>
      <c r="G6" s="51">
        <f>SUM('５月'!L37)</f>
        <v>54358</v>
      </c>
      <c r="H6" s="51">
        <f>SUM('５月'!N37)</f>
        <v>0</v>
      </c>
      <c r="I6" s="51">
        <f>SUM('５月'!P37)</f>
        <v>51416</v>
      </c>
      <c r="J6" s="51">
        <f>SUM('５月'!R37)</f>
        <v>0</v>
      </c>
      <c r="K6" s="51">
        <f>SUM('５月'!T37)</f>
        <v>207764</v>
      </c>
      <c r="L6" s="51">
        <f>SUM('５月'!U37)</f>
        <v>450037</v>
      </c>
    </row>
    <row r="7" spans="1:12" ht="15" customHeight="1">
      <c r="A7" s="12">
        <v>6</v>
      </c>
      <c r="B7" s="51">
        <f>SUM('６月'!C37)</f>
        <v>0</v>
      </c>
      <c r="C7" s="51">
        <f>SUM('６月'!D37)</f>
        <v>0</v>
      </c>
      <c r="D7" s="51">
        <f>SUM('６月'!F37)</f>
        <v>0</v>
      </c>
      <c r="E7" s="51">
        <f>SUM('６月'!H37)</f>
        <v>0</v>
      </c>
      <c r="F7" s="51">
        <f>SUM('６月'!J37)</f>
        <v>0</v>
      </c>
      <c r="G7" s="51">
        <f>SUM('６月'!L37)</f>
        <v>118675</v>
      </c>
      <c r="H7" s="51">
        <f>SUM('６月'!N37)</f>
        <v>60530</v>
      </c>
      <c r="I7" s="51">
        <f>SUM('６月'!P37)</f>
        <v>53215</v>
      </c>
      <c r="J7" s="51">
        <f>SUM('６月'!R37)</f>
        <v>10960</v>
      </c>
      <c r="K7" s="51">
        <f>SUM('６月'!T37)</f>
        <v>243380</v>
      </c>
      <c r="L7" s="51">
        <f>SUM('６月'!U37)</f>
        <v>206657</v>
      </c>
    </row>
    <row r="8" spans="1:12" ht="15" customHeight="1">
      <c r="A8" s="12">
        <v>7</v>
      </c>
      <c r="B8" s="51">
        <f>SUM('７月'!C37)</f>
        <v>400000</v>
      </c>
      <c r="C8" s="51">
        <f>SUM('７月'!D37)</f>
        <v>180350</v>
      </c>
      <c r="D8" s="51">
        <f>SUM('７月'!F37)</f>
        <v>1700</v>
      </c>
      <c r="E8" s="51">
        <f>SUM('７月'!H37)</f>
        <v>0</v>
      </c>
      <c r="F8" s="51">
        <f>SUM('７月'!J37)</f>
        <v>0</v>
      </c>
      <c r="G8" s="51">
        <f>SUM('７月'!L37)</f>
        <v>10440</v>
      </c>
      <c r="H8" s="51">
        <f>SUM('７月'!N37)</f>
        <v>265321</v>
      </c>
      <c r="I8" s="51">
        <f>SUM('７月'!P37)</f>
        <v>55260</v>
      </c>
      <c r="J8" s="51">
        <f>SUM('７月'!R37)</f>
        <v>31160</v>
      </c>
      <c r="K8" s="51">
        <f>SUM('７月'!T37)</f>
        <v>544231</v>
      </c>
      <c r="L8" s="51">
        <f>SUM('７月'!U37)</f>
        <v>62426</v>
      </c>
    </row>
    <row r="9" spans="1:12" ht="15" customHeight="1">
      <c r="A9" s="12">
        <v>8</v>
      </c>
      <c r="B9" s="51">
        <f>SUM('８月'!C37)</f>
        <v>300000</v>
      </c>
      <c r="C9" s="51">
        <f>SUM('８月'!D37)</f>
        <v>47150</v>
      </c>
      <c r="D9" s="51">
        <f>SUM('８月'!F37)</f>
        <v>67895</v>
      </c>
      <c r="E9" s="51">
        <f>SUM('８月'!H37)</f>
        <v>0</v>
      </c>
      <c r="F9" s="51">
        <f>SUM('８月'!J37)</f>
        <v>0</v>
      </c>
      <c r="G9" s="51">
        <f>SUM('８月'!L37)</f>
        <v>12240</v>
      </c>
      <c r="H9" s="51">
        <f>SUM('８月'!N37)</f>
        <v>0</v>
      </c>
      <c r="I9" s="51">
        <f>SUM('８月'!P37)</f>
        <v>59153</v>
      </c>
      <c r="J9" s="51">
        <f>SUM('８月'!R37)</f>
        <v>0</v>
      </c>
      <c r="K9" s="51">
        <f>SUM('８月'!T37)</f>
        <v>186438</v>
      </c>
      <c r="L9" s="51">
        <f>SUM('８月'!U37)</f>
        <v>175988</v>
      </c>
    </row>
    <row r="10" spans="1:12" ht="15" customHeight="1">
      <c r="A10" s="12">
        <v>9</v>
      </c>
      <c r="B10" s="51">
        <f>SUM('９月'!C37)</f>
        <v>150000</v>
      </c>
      <c r="C10" s="51">
        <f>SUM('９月'!D37)</f>
        <v>12180</v>
      </c>
      <c r="D10" s="51">
        <f>SUM('９月'!F37)</f>
        <v>0</v>
      </c>
      <c r="E10" s="51">
        <f>SUM('９月'!H37)</f>
        <v>0</v>
      </c>
      <c r="F10" s="51">
        <f>SUM('９月'!J37)</f>
        <v>0</v>
      </c>
      <c r="G10" s="51">
        <f>SUM('９月'!L37)</f>
        <v>16240</v>
      </c>
      <c r="H10" s="51">
        <f>SUM('９月'!N37)</f>
        <v>0</v>
      </c>
      <c r="I10" s="51">
        <f>SUM('９月'!P37)</f>
        <v>51155</v>
      </c>
      <c r="J10" s="51">
        <f>SUM('９月'!R37)</f>
        <v>54620</v>
      </c>
      <c r="K10" s="51">
        <f>SUM('９月'!T37)</f>
        <v>134195</v>
      </c>
      <c r="L10" s="51">
        <f>SUM('９月'!U37)</f>
        <v>191793</v>
      </c>
    </row>
    <row r="11" spans="1:12" ht="15" customHeight="1">
      <c r="A11" s="12">
        <v>10</v>
      </c>
      <c r="B11" s="51">
        <f>SUM('１０月'!C37)</f>
        <v>800000</v>
      </c>
      <c r="C11" s="51">
        <f>SUM('１０月'!D37)</f>
        <v>67300</v>
      </c>
      <c r="D11" s="51">
        <f>SUM('１０月'!F37)</f>
        <v>2500</v>
      </c>
      <c r="E11" s="51">
        <f>SUM('１０月'!H37)</f>
        <v>0</v>
      </c>
      <c r="F11" s="51">
        <f>SUM('１０月'!J37)</f>
        <v>0</v>
      </c>
      <c r="G11" s="51">
        <f>SUM('１０月'!L37)</f>
        <v>16540</v>
      </c>
      <c r="H11" s="51">
        <f>SUM('１０月'!N37)</f>
        <v>0</v>
      </c>
      <c r="I11" s="51">
        <f>SUM('１０月'!P37)</f>
        <v>319510</v>
      </c>
      <c r="J11" s="51">
        <f>SUM('１０月'!R37)</f>
        <v>59840</v>
      </c>
      <c r="K11" s="51">
        <f>SUM('１０月'!T37)</f>
        <v>465690</v>
      </c>
      <c r="L11" s="51">
        <f>SUM('１０月'!U37)</f>
        <v>526103</v>
      </c>
    </row>
    <row r="12" spans="1:12" ht="15" customHeight="1">
      <c r="A12" s="12">
        <v>11</v>
      </c>
      <c r="B12" s="51">
        <f>SUM('１１月'!C37)</f>
        <v>0</v>
      </c>
      <c r="C12" s="51">
        <f>SUM('１１月'!D37)</f>
        <v>35590</v>
      </c>
      <c r="D12" s="51">
        <f>SUM('１１月'!F37)</f>
        <v>0</v>
      </c>
      <c r="E12" s="51">
        <f>SUM('１１月'!H37)</f>
        <v>0</v>
      </c>
      <c r="F12" s="51">
        <f>SUM('１１月'!J37)</f>
        <v>0</v>
      </c>
      <c r="G12" s="51">
        <f>SUM('１１月'!L37)</f>
        <v>43020</v>
      </c>
      <c r="H12" s="51">
        <f>SUM('１１月'!N37)</f>
        <v>3900</v>
      </c>
      <c r="I12" s="51">
        <f>SUM('１１月'!P37)</f>
        <v>52015</v>
      </c>
      <c r="J12" s="51">
        <f>SUM('１１月'!R37)</f>
        <v>44640</v>
      </c>
      <c r="K12" s="51">
        <f>SUM('１１月'!T37)</f>
        <v>179165</v>
      </c>
      <c r="L12" s="51">
        <f>SUM('１１月'!U37)</f>
        <v>346938</v>
      </c>
    </row>
    <row r="13" spans="1:12" ht="15" customHeight="1">
      <c r="A13" s="12">
        <v>12</v>
      </c>
      <c r="B13" s="51">
        <f>SUM('１２月'!C37)</f>
        <v>0</v>
      </c>
      <c r="C13" s="51">
        <f>SUM('１２月'!D37)</f>
        <v>27480</v>
      </c>
      <c r="D13" s="51">
        <f>SUM('１２月'!F37)</f>
        <v>0</v>
      </c>
      <c r="E13" s="51">
        <f>SUM('１２月'!H37)</f>
        <v>0</v>
      </c>
      <c r="F13" s="51">
        <f>SUM('１２月'!J37)</f>
        <v>0</v>
      </c>
      <c r="G13" s="51">
        <f>SUM('１２月'!L37)</f>
        <v>12240</v>
      </c>
      <c r="H13" s="51">
        <f>SUM('１２月'!N37)</f>
        <v>257985</v>
      </c>
      <c r="I13" s="51">
        <f>SUM('１２月'!P37)</f>
        <v>113580</v>
      </c>
      <c r="J13" s="51">
        <f>SUM('１２月'!R37)</f>
        <v>97960</v>
      </c>
      <c r="K13" s="51">
        <f>SUM('１２月'!T37)</f>
        <v>509245</v>
      </c>
      <c r="L13" s="51">
        <f>SUM('１２月'!U37)</f>
        <v>-162307</v>
      </c>
    </row>
    <row r="14" spans="1:12" ht="15" customHeight="1">
      <c r="A14" s="12">
        <v>1</v>
      </c>
      <c r="B14" s="51">
        <f>SUM('１月'!C37)</f>
        <v>808172</v>
      </c>
      <c r="C14" s="51">
        <f>SUM('１月'!D37)</f>
        <v>102000</v>
      </c>
      <c r="D14" s="51">
        <f>SUM('１月'!F37)</f>
        <v>0</v>
      </c>
      <c r="E14" s="51">
        <f>SUM('１月'!H37)</f>
        <v>0</v>
      </c>
      <c r="F14" s="51">
        <f>SUM('１月'!J37)</f>
        <v>0</v>
      </c>
      <c r="G14" s="51">
        <f>SUM('１月'!L37)</f>
        <v>16485</v>
      </c>
      <c r="H14" s="51">
        <f>SUM('１月'!N37)</f>
        <v>2278</v>
      </c>
      <c r="I14" s="51">
        <f>SUM('１月'!P37)</f>
        <v>49081</v>
      </c>
      <c r="J14" s="51">
        <f>SUM('１月'!R37)</f>
        <v>0</v>
      </c>
      <c r="K14" s="51">
        <f>SUM('１月'!T37)</f>
        <v>169844</v>
      </c>
      <c r="L14" s="51">
        <f>SUM('１月'!U37)</f>
        <v>476021</v>
      </c>
    </row>
    <row r="15" spans="1:12" ht="15" customHeight="1">
      <c r="A15" s="12">
        <v>2</v>
      </c>
      <c r="B15" s="51">
        <f>SUM('２月'!C37)</f>
        <v>0</v>
      </c>
      <c r="C15" s="51">
        <f>SUM('２月'!D37)</f>
        <v>3050</v>
      </c>
      <c r="D15" s="51">
        <f>SUM('２月'!F37)</f>
        <v>0</v>
      </c>
      <c r="E15" s="51">
        <f>SUM('２月'!H37)</f>
        <v>0</v>
      </c>
      <c r="F15" s="51">
        <f>SUM('２月'!J37)</f>
        <v>0</v>
      </c>
      <c r="G15" s="51">
        <f>SUM('２月'!L37)</f>
        <v>10440</v>
      </c>
      <c r="H15" s="51">
        <f>SUM('２月'!N37)</f>
        <v>393</v>
      </c>
      <c r="I15" s="51">
        <f>SUM('２月'!P37)</f>
        <v>60801</v>
      </c>
      <c r="J15" s="51">
        <f>SUM('２月'!R37)</f>
        <v>46870</v>
      </c>
      <c r="K15" s="51">
        <f>SUM('２月'!T37)</f>
        <v>121554</v>
      </c>
      <c r="L15" s="51">
        <f>SUM('２月'!U37)</f>
        <v>354467</v>
      </c>
    </row>
    <row r="16" spans="1:12" ht="15" customHeight="1">
      <c r="A16" s="12">
        <v>3</v>
      </c>
      <c r="B16" s="51">
        <f>SUM('３月'!C37)</f>
        <v>51146</v>
      </c>
      <c r="C16" s="51">
        <f>SUM('３月'!D37)</f>
        <v>0</v>
      </c>
      <c r="D16" s="51">
        <f>SUM('３月'!F37)</f>
        <v>2800</v>
      </c>
      <c r="E16" s="51">
        <f>SUM('３月'!H37)</f>
        <v>0</v>
      </c>
      <c r="F16" s="51">
        <f>SUM('３月'!J37)</f>
        <v>0</v>
      </c>
      <c r="G16" s="51">
        <f>SUM('３月'!L37)</f>
        <v>72446</v>
      </c>
      <c r="H16" s="51">
        <f>SUM('３月'!N37)</f>
        <v>200000</v>
      </c>
      <c r="I16" s="51">
        <f>SUM('３月'!P37)</f>
        <v>50167</v>
      </c>
      <c r="J16" s="51">
        <f>SUM('３月'!R37)</f>
        <v>97930</v>
      </c>
      <c r="K16" s="51">
        <f>SUM('３月'!T37)</f>
        <v>423343</v>
      </c>
      <c r="L16" s="51">
        <f>SUM('３月'!U37)</f>
        <v>-17730</v>
      </c>
    </row>
    <row r="17" spans="1:12" ht="15" customHeight="1">
      <c r="A17" s="16" t="s">
        <v>17</v>
      </c>
      <c r="B17" s="51">
        <f aca="true" t="shared" si="0" ref="B17:K17">SUM(B5:B16)</f>
        <v>3309318</v>
      </c>
      <c r="C17" s="51">
        <f t="shared" si="0"/>
        <v>644040</v>
      </c>
      <c r="D17" s="51">
        <f t="shared" si="0"/>
        <v>75445</v>
      </c>
      <c r="E17" s="51">
        <f t="shared" si="0"/>
        <v>0</v>
      </c>
      <c r="F17" s="51">
        <f t="shared" si="0"/>
        <v>0</v>
      </c>
      <c r="G17" s="51">
        <f t="shared" si="0"/>
        <v>396364</v>
      </c>
      <c r="H17" s="51">
        <f t="shared" si="0"/>
        <v>799148</v>
      </c>
      <c r="I17" s="51">
        <f t="shared" si="0"/>
        <v>968071</v>
      </c>
      <c r="J17" s="51">
        <f t="shared" si="0"/>
        <v>443980</v>
      </c>
      <c r="K17" s="51">
        <f t="shared" si="0"/>
        <v>3327048</v>
      </c>
      <c r="L17" s="51">
        <f>SUM(B17-K17)</f>
        <v>-17730</v>
      </c>
    </row>
    <row r="19" spans="3:4" ht="18" customHeight="1" hidden="1">
      <c r="C19" s="52" t="s">
        <v>9</v>
      </c>
      <c r="D19" s="53"/>
    </row>
    <row r="20" spans="3:4" ht="18" customHeight="1" hidden="1">
      <c r="C20" s="52" t="s">
        <v>7</v>
      </c>
      <c r="D20" s="53"/>
    </row>
    <row r="21" spans="3:4" ht="18" customHeight="1" hidden="1">
      <c r="C21" s="52" t="s">
        <v>8</v>
      </c>
      <c r="D21" s="53"/>
    </row>
    <row r="22" spans="3:4" ht="18" customHeight="1" hidden="1">
      <c r="C22" s="52" t="s">
        <v>38</v>
      </c>
      <c r="D22" s="53"/>
    </row>
    <row r="23" spans="3:4" ht="18" customHeight="1" hidden="1">
      <c r="C23" s="52" t="s">
        <v>14</v>
      </c>
      <c r="D23" s="53"/>
    </row>
    <row r="24" spans="3:4" ht="18" customHeight="1" hidden="1">
      <c r="C24" s="12" t="s">
        <v>39</v>
      </c>
      <c r="D24" s="53"/>
    </row>
    <row r="25" spans="3:4" ht="18" customHeight="1" hidden="1">
      <c r="C25" s="52" t="s">
        <v>17</v>
      </c>
      <c r="D25" s="53"/>
    </row>
  </sheetData>
  <sheetProtection/>
  <printOptions horizontalCentered="1" verticalCentered="1"/>
  <pageMargins left="0.7" right="0.7" top="0.75" bottom="0.75" header="0.3" footer="0.3"/>
  <pageSetup horizontalDpi="300" verticalDpi="300" orientation="landscape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8"/>
  <sheetViews>
    <sheetView zoomScale="75" zoomScaleNormal="75" zoomScalePageLayoutView="0" workbookViewId="0" topLeftCell="A4">
      <selection activeCell="P19" sqref="P19"/>
    </sheetView>
  </sheetViews>
  <sheetFormatPr defaultColWidth="8.796875" defaultRowHeight="14.25"/>
  <cols>
    <col min="1" max="1" width="3.59765625" style="6" customWidth="1"/>
    <col min="2" max="2" width="4.5" style="6" customWidth="1"/>
    <col min="3" max="4" width="11.8984375" style="6" customWidth="1"/>
    <col min="5" max="5" width="3.59765625" style="6" customWidth="1"/>
    <col min="6" max="6" width="11.8984375" style="6" customWidth="1"/>
    <col min="7" max="7" width="3.59765625" style="6" customWidth="1"/>
    <col min="8" max="8" width="11.8984375" style="6" customWidth="1"/>
    <col min="9" max="9" width="3.59765625" style="6" customWidth="1"/>
    <col min="10" max="10" width="11.8984375" style="6" customWidth="1"/>
    <col min="11" max="11" width="3.59765625" style="6" customWidth="1"/>
    <col min="12" max="12" width="11.8984375" style="6" customWidth="1"/>
    <col min="13" max="13" width="3.59765625" style="6" customWidth="1"/>
    <col min="14" max="14" width="11.8984375" style="6" customWidth="1"/>
    <col min="15" max="15" width="3.59765625" style="6" customWidth="1"/>
    <col min="16" max="16" width="11.8984375" style="6" customWidth="1"/>
    <col min="17" max="17" width="3.59765625" style="6" customWidth="1"/>
    <col min="18" max="18" width="11.8984375" style="6" customWidth="1"/>
    <col min="19" max="19" width="3.59765625" style="6" customWidth="1"/>
    <col min="20" max="21" width="11.8984375" style="6" customWidth="1"/>
    <col min="22" max="16384" width="9" style="6" customWidth="1"/>
  </cols>
  <sheetData>
    <row r="1" spans="1:4" ht="16.5" customHeight="1">
      <c r="A1" s="19" t="s">
        <v>33</v>
      </c>
      <c r="D1" s="20" t="s">
        <v>32</v>
      </c>
    </row>
    <row r="2" spans="3:21" ht="16.5" customHeight="1">
      <c r="C2" s="1" t="s">
        <v>47</v>
      </c>
      <c r="U2" s="29" t="str">
        <f>'予算整理簿'!F2</f>
        <v>　　　　　 会派名（ 日本共産党県議団　）</v>
      </c>
    </row>
    <row r="3" spans="1:21" ht="16.5" customHeight="1">
      <c r="A3" s="60" t="s">
        <v>4</v>
      </c>
      <c r="B3" s="60" t="s">
        <v>5</v>
      </c>
      <c r="C3" s="60" t="s">
        <v>6</v>
      </c>
      <c r="D3" s="62" t="s">
        <v>7</v>
      </c>
      <c r="E3" s="40"/>
      <c r="F3" s="62" t="s">
        <v>8</v>
      </c>
      <c r="G3" s="40"/>
      <c r="H3" s="62" t="s">
        <v>9</v>
      </c>
      <c r="I3" s="40"/>
      <c r="J3" s="62" t="s">
        <v>10</v>
      </c>
      <c r="K3" s="40"/>
      <c r="L3" s="62" t="s">
        <v>11</v>
      </c>
      <c r="M3" s="40"/>
      <c r="N3" s="62" t="s">
        <v>12</v>
      </c>
      <c r="O3" s="40"/>
      <c r="P3" s="62" t="s">
        <v>13</v>
      </c>
      <c r="Q3" s="40"/>
      <c r="R3" s="62" t="s">
        <v>14</v>
      </c>
      <c r="S3" s="40"/>
      <c r="T3" s="60" t="s">
        <v>15</v>
      </c>
      <c r="U3" s="64" t="s">
        <v>16</v>
      </c>
    </row>
    <row r="4" spans="1:21" s="10" customFormat="1" ht="26.25" customHeight="1">
      <c r="A4" s="61"/>
      <c r="B4" s="61"/>
      <c r="C4" s="61"/>
      <c r="D4" s="63"/>
      <c r="E4" s="41" t="s">
        <v>27</v>
      </c>
      <c r="F4" s="63"/>
      <c r="G4" s="41" t="s">
        <v>27</v>
      </c>
      <c r="H4" s="63"/>
      <c r="I4" s="41" t="s">
        <v>27</v>
      </c>
      <c r="J4" s="63"/>
      <c r="K4" s="41" t="s">
        <v>27</v>
      </c>
      <c r="L4" s="63"/>
      <c r="M4" s="41" t="s">
        <v>27</v>
      </c>
      <c r="N4" s="63"/>
      <c r="O4" s="41" t="s">
        <v>27</v>
      </c>
      <c r="P4" s="63"/>
      <c r="Q4" s="41" t="s">
        <v>27</v>
      </c>
      <c r="R4" s="63"/>
      <c r="S4" s="41" t="s">
        <v>27</v>
      </c>
      <c r="T4" s="61"/>
      <c r="U4" s="65"/>
    </row>
    <row r="5" spans="1:21" s="10" customFormat="1" ht="25.5" customHeight="1">
      <c r="A5" s="7"/>
      <c r="B5" s="8"/>
      <c r="C5" s="38" t="s">
        <v>18</v>
      </c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9"/>
      <c r="T5" s="34"/>
      <c r="U5" s="11"/>
    </row>
    <row r="6" spans="1:21" ht="15" customHeight="1">
      <c r="A6" s="12">
        <v>1</v>
      </c>
      <c r="B6" s="13" t="s">
        <v>22</v>
      </c>
      <c r="C6" s="14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3">
        <v>3087</v>
      </c>
      <c r="Q6" s="33" t="s">
        <v>178</v>
      </c>
      <c r="R6" s="31"/>
      <c r="S6" s="15"/>
      <c r="T6" s="35">
        <f>D6+F6+H6+J6+L6+N6+P6+R6</f>
        <v>3087</v>
      </c>
      <c r="U6" s="35">
        <f>C6-T6</f>
        <v>-3087</v>
      </c>
    </row>
    <row r="7" spans="1:21" ht="15" customHeight="1">
      <c r="A7" s="12">
        <v>2</v>
      </c>
      <c r="B7" s="13" t="s">
        <v>23</v>
      </c>
      <c r="C7" s="14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15"/>
      <c r="T7" s="35">
        <f>D7+F7+H7+J7+L7+N7+P7+R7</f>
        <v>0</v>
      </c>
      <c r="U7" s="35">
        <f aca="true" t="shared" si="0" ref="U7:U36">U6+C7-T7</f>
        <v>-3087</v>
      </c>
    </row>
    <row r="8" spans="1:21" ht="15" customHeight="1">
      <c r="A8" s="12">
        <v>3</v>
      </c>
      <c r="B8" s="13" t="s">
        <v>24</v>
      </c>
      <c r="C8" s="14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15"/>
      <c r="T8" s="35">
        <f aca="true" t="shared" si="1" ref="T8:T36">D8+F8+H8+J8+L8+N8+P8+R8</f>
        <v>0</v>
      </c>
      <c r="U8" s="35">
        <f t="shared" si="0"/>
        <v>-3087</v>
      </c>
    </row>
    <row r="9" spans="1:21" ht="15" customHeight="1">
      <c r="A9" s="12">
        <v>4</v>
      </c>
      <c r="B9" s="13" t="s">
        <v>4</v>
      </c>
      <c r="C9" s="14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15"/>
      <c r="T9" s="35">
        <f t="shared" si="1"/>
        <v>0</v>
      </c>
      <c r="U9" s="35">
        <f t="shared" si="0"/>
        <v>-3087</v>
      </c>
    </row>
    <row r="10" spans="1:21" ht="15" customHeight="1">
      <c r="A10" s="12">
        <v>5</v>
      </c>
      <c r="B10" s="13" t="s">
        <v>19</v>
      </c>
      <c r="C10" s="14"/>
      <c r="D10" s="31">
        <v>3200</v>
      </c>
      <c r="E10" s="55" t="s">
        <v>59</v>
      </c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15"/>
      <c r="T10" s="35">
        <f t="shared" si="1"/>
        <v>3200</v>
      </c>
      <c r="U10" s="35">
        <f t="shared" si="0"/>
        <v>-6287</v>
      </c>
    </row>
    <row r="11" spans="1:21" ht="15" customHeight="1">
      <c r="A11" s="12">
        <v>6</v>
      </c>
      <c r="B11" s="13" t="s">
        <v>20</v>
      </c>
      <c r="C11" s="14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15"/>
      <c r="T11" s="35">
        <f t="shared" si="1"/>
        <v>0</v>
      </c>
      <c r="U11" s="35">
        <f t="shared" si="0"/>
        <v>-6287</v>
      </c>
    </row>
    <row r="12" spans="1:21" ht="15" customHeight="1">
      <c r="A12" s="12">
        <v>7</v>
      </c>
      <c r="B12" s="13" t="s">
        <v>21</v>
      </c>
      <c r="C12" s="14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15"/>
      <c r="T12" s="35">
        <f t="shared" si="1"/>
        <v>0</v>
      </c>
      <c r="U12" s="35">
        <f t="shared" si="0"/>
        <v>-6287</v>
      </c>
    </row>
    <row r="13" spans="1:21" ht="15" customHeight="1">
      <c r="A13" s="12">
        <v>8</v>
      </c>
      <c r="B13" s="13" t="s">
        <v>22</v>
      </c>
      <c r="C13" s="14">
        <v>500000</v>
      </c>
      <c r="D13" s="31"/>
      <c r="E13" s="31"/>
      <c r="F13" s="31"/>
      <c r="G13" s="31"/>
      <c r="H13" s="31"/>
      <c r="I13" s="31"/>
      <c r="J13" s="31"/>
      <c r="K13" s="31"/>
      <c r="L13" s="31">
        <v>3600</v>
      </c>
      <c r="M13" s="55" t="s">
        <v>141</v>
      </c>
      <c r="N13" s="31">
        <v>8741</v>
      </c>
      <c r="O13" s="55" t="s">
        <v>179</v>
      </c>
      <c r="P13" s="31">
        <v>30000</v>
      </c>
      <c r="Q13" s="55" t="s">
        <v>179</v>
      </c>
      <c r="R13" s="31"/>
      <c r="S13" s="15"/>
      <c r="T13" s="35">
        <f t="shared" si="1"/>
        <v>42341</v>
      </c>
      <c r="U13" s="35">
        <f t="shared" si="0"/>
        <v>451372</v>
      </c>
    </row>
    <row r="14" spans="1:21" ht="15" customHeight="1">
      <c r="A14" s="12">
        <v>9</v>
      </c>
      <c r="B14" s="13" t="s">
        <v>23</v>
      </c>
      <c r="C14" s="14"/>
      <c r="D14" s="31"/>
      <c r="E14" s="31"/>
      <c r="F14" s="31"/>
      <c r="G14" s="31"/>
      <c r="H14" s="31"/>
      <c r="I14" s="31"/>
      <c r="J14" s="31"/>
      <c r="K14" s="31"/>
      <c r="L14" s="31"/>
      <c r="M14" s="46"/>
      <c r="N14" s="31"/>
      <c r="O14" s="31"/>
      <c r="P14" s="33"/>
      <c r="Q14" s="46"/>
      <c r="R14" s="31"/>
      <c r="S14" s="15"/>
      <c r="T14" s="35">
        <f t="shared" si="1"/>
        <v>0</v>
      </c>
      <c r="U14" s="35">
        <f t="shared" si="0"/>
        <v>451372</v>
      </c>
    </row>
    <row r="15" spans="1:21" ht="15" customHeight="1">
      <c r="A15" s="12">
        <v>10</v>
      </c>
      <c r="B15" s="13" t="s">
        <v>24</v>
      </c>
      <c r="C15" s="14"/>
      <c r="D15" s="31">
        <v>49400</v>
      </c>
      <c r="E15" s="55" t="s">
        <v>60</v>
      </c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>
        <v>1816</v>
      </c>
      <c r="Q15" s="55" t="s">
        <v>180</v>
      </c>
      <c r="R15" s="31"/>
      <c r="S15" s="15"/>
      <c r="T15" s="35">
        <f t="shared" si="1"/>
        <v>51216</v>
      </c>
      <c r="U15" s="35">
        <f t="shared" si="0"/>
        <v>400156</v>
      </c>
    </row>
    <row r="16" spans="1:21" ht="15" customHeight="1">
      <c r="A16" s="12">
        <v>11</v>
      </c>
      <c r="B16" s="13" t="s">
        <v>4</v>
      </c>
      <c r="C16" s="14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15"/>
      <c r="T16" s="35">
        <f t="shared" si="1"/>
        <v>0</v>
      </c>
      <c r="U16" s="35">
        <f t="shared" si="0"/>
        <v>400156</v>
      </c>
    </row>
    <row r="17" spans="1:21" ht="15" customHeight="1">
      <c r="A17" s="12">
        <v>12</v>
      </c>
      <c r="B17" s="13" t="s">
        <v>19</v>
      </c>
      <c r="C17" s="14"/>
      <c r="D17" s="31"/>
      <c r="E17" s="31"/>
      <c r="F17" s="31"/>
      <c r="G17" s="31"/>
      <c r="H17" s="31"/>
      <c r="I17" s="46"/>
      <c r="J17" s="31"/>
      <c r="K17" s="31"/>
      <c r="L17" s="31"/>
      <c r="M17" s="31"/>
      <c r="N17" s="31"/>
      <c r="O17" s="31"/>
      <c r="P17" s="31"/>
      <c r="Q17" s="31"/>
      <c r="R17" s="31"/>
      <c r="S17" s="15"/>
      <c r="T17" s="35">
        <f t="shared" si="1"/>
        <v>0</v>
      </c>
      <c r="U17" s="35">
        <f t="shared" si="0"/>
        <v>400156</v>
      </c>
    </row>
    <row r="18" spans="1:21" ht="15" customHeight="1">
      <c r="A18" s="12">
        <v>13</v>
      </c>
      <c r="B18" s="13" t="s">
        <v>20</v>
      </c>
      <c r="C18" s="14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15"/>
      <c r="T18" s="35">
        <f t="shared" si="1"/>
        <v>0</v>
      </c>
      <c r="U18" s="35">
        <f t="shared" si="0"/>
        <v>400156</v>
      </c>
    </row>
    <row r="19" spans="1:21" ht="15" customHeight="1">
      <c r="A19" s="12">
        <v>14</v>
      </c>
      <c r="B19" s="13" t="s">
        <v>21</v>
      </c>
      <c r="C19" s="14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15"/>
      <c r="T19" s="35">
        <f t="shared" si="1"/>
        <v>0</v>
      </c>
      <c r="U19" s="35">
        <f t="shared" si="0"/>
        <v>400156</v>
      </c>
    </row>
    <row r="20" spans="1:21" ht="15" customHeight="1">
      <c r="A20" s="12">
        <v>15</v>
      </c>
      <c r="B20" s="13" t="s">
        <v>22</v>
      </c>
      <c r="C20" s="14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46"/>
      <c r="P20" s="31"/>
      <c r="Q20" s="31"/>
      <c r="R20" s="31"/>
      <c r="S20" s="15"/>
      <c r="T20" s="35">
        <f t="shared" si="1"/>
        <v>0</v>
      </c>
      <c r="U20" s="35">
        <f t="shared" si="0"/>
        <v>400156</v>
      </c>
    </row>
    <row r="21" spans="1:21" ht="15" customHeight="1">
      <c r="A21" s="12">
        <v>16</v>
      </c>
      <c r="B21" s="13" t="s">
        <v>23</v>
      </c>
      <c r="C21" s="27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3"/>
      <c r="Q21" s="33"/>
      <c r="R21" s="31"/>
      <c r="S21" s="15"/>
      <c r="T21" s="35">
        <f t="shared" si="1"/>
        <v>0</v>
      </c>
      <c r="U21" s="35">
        <f t="shared" si="0"/>
        <v>400156</v>
      </c>
    </row>
    <row r="22" spans="1:21" ht="15" customHeight="1">
      <c r="A22" s="12">
        <v>17</v>
      </c>
      <c r="B22" s="13" t="s">
        <v>24</v>
      </c>
      <c r="C22" s="14"/>
      <c r="D22" s="31">
        <v>400</v>
      </c>
      <c r="E22" s="55" t="s">
        <v>61</v>
      </c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15"/>
      <c r="T22" s="35">
        <f t="shared" si="1"/>
        <v>400</v>
      </c>
      <c r="U22" s="35">
        <f t="shared" si="0"/>
        <v>399756</v>
      </c>
    </row>
    <row r="23" spans="1:21" ht="15" customHeight="1">
      <c r="A23" s="12">
        <v>18</v>
      </c>
      <c r="B23" s="13" t="s">
        <v>4</v>
      </c>
      <c r="C23" s="14"/>
      <c r="D23" s="31">
        <v>3650</v>
      </c>
      <c r="E23" s="55" t="s">
        <v>64</v>
      </c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15"/>
      <c r="T23" s="35">
        <f t="shared" si="1"/>
        <v>3650</v>
      </c>
      <c r="U23" s="35">
        <f t="shared" si="0"/>
        <v>396106</v>
      </c>
    </row>
    <row r="24" spans="1:21" ht="15" customHeight="1">
      <c r="A24" s="12">
        <v>19</v>
      </c>
      <c r="B24" s="13" t="s">
        <v>19</v>
      </c>
      <c r="C24" s="14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15"/>
      <c r="T24" s="35">
        <f t="shared" si="1"/>
        <v>0</v>
      </c>
      <c r="U24" s="35">
        <f t="shared" si="0"/>
        <v>396106</v>
      </c>
    </row>
    <row r="25" spans="1:21" ht="15" customHeight="1">
      <c r="A25" s="12">
        <v>20</v>
      </c>
      <c r="B25" s="13" t="s">
        <v>20</v>
      </c>
      <c r="C25" s="14"/>
      <c r="D25" s="31">
        <v>4050</v>
      </c>
      <c r="E25" s="55" t="s">
        <v>65</v>
      </c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15"/>
      <c r="T25" s="35">
        <f t="shared" si="1"/>
        <v>4050</v>
      </c>
      <c r="U25" s="35">
        <f t="shared" si="0"/>
        <v>392056</v>
      </c>
    </row>
    <row r="26" spans="1:21" ht="15" customHeight="1">
      <c r="A26" s="12">
        <v>21</v>
      </c>
      <c r="B26" s="13" t="s">
        <v>21</v>
      </c>
      <c r="C26" s="14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15"/>
      <c r="T26" s="35">
        <f t="shared" si="1"/>
        <v>0</v>
      </c>
      <c r="U26" s="35">
        <f t="shared" si="0"/>
        <v>392056</v>
      </c>
    </row>
    <row r="27" spans="1:21" ht="15" customHeight="1">
      <c r="A27" s="12">
        <v>22</v>
      </c>
      <c r="B27" s="13" t="s">
        <v>22</v>
      </c>
      <c r="C27" s="14"/>
      <c r="D27" s="31">
        <v>600</v>
      </c>
      <c r="E27" s="55" t="s">
        <v>67</v>
      </c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15"/>
      <c r="T27" s="35">
        <f t="shared" si="1"/>
        <v>600</v>
      </c>
      <c r="U27" s="35">
        <f t="shared" si="0"/>
        <v>391456</v>
      </c>
    </row>
    <row r="28" spans="1:21" ht="15" customHeight="1">
      <c r="A28" s="12">
        <v>23</v>
      </c>
      <c r="B28" s="13" t="s">
        <v>23</v>
      </c>
      <c r="C28" s="14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15"/>
      <c r="T28" s="35">
        <f t="shared" si="1"/>
        <v>0</v>
      </c>
      <c r="U28" s="35">
        <f t="shared" si="0"/>
        <v>391456</v>
      </c>
    </row>
    <row r="29" spans="1:21" ht="15" customHeight="1">
      <c r="A29" s="12">
        <v>24</v>
      </c>
      <c r="B29" s="13" t="s">
        <v>24</v>
      </c>
      <c r="C29" s="14"/>
      <c r="D29" s="31"/>
      <c r="E29" s="46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15"/>
      <c r="T29" s="35">
        <f t="shared" si="1"/>
        <v>0</v>
      </c>
      <c r="U29" s="35">
        <f t="shared" si="0"/>
        <v>391456</v>
      </c>
    </row>
    <row r="30" spans="1:21" ht="15" customHeight="1">
      <c r="A30" s="12">
        <v>25</v>
      </c>
      <c r="B30" s="13" t="s">
        <v>4</v>
      </c>
      <c r="C30" s="14"/>
      <c r="D30" s="31">
        <v>2250</v>
      </c>
      <c r="E30" s="55" t="s">
        <v>66</v>
      </c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15"/>
      <c r="T30" s="35">
        <f t="shared" si="1"/>
        <v>2250</v>
      </c>
      <c r="U30" s="35">
        <f t="shared" si="0"/>
        <v>389206</v>
      </c>
    </row>
    <row r="31" spans="1:21" ht="15" customHeight="1">
      <c r="A31" s="12">
        <v>26</v>
      </c>
      <c r="B31" s="13" t="s">
        <v>19</v>
      </c>
      <c r="C31" s="14"/>
      <c r="D31" s="31">
        <v>3950</v>
      </c>
      <c r="E31" s="55" t="s">
        <v>68</v>
      </c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15"/>
      <c r="T31" s="35">
        <f t="shared" si="1"/>
        <v>3950</v>
      </c>
      <c r="U31" s="35">
        <f t="shared" si="0"/>
        <v>385256</v>
      </c>
    </row>
    <row r="32" spans="1:21" ht="15" customHeight="1">
      <c r="A32" s="12">
        <v>27</v>
      </c>
      <c r="B32" s="13" t="s">
        <v>20</v>
      </c>
      <c r="C32" s="14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15"/>
      <c r="T32" s="35">
        <f t="shared" si="1"/>
        <v>0</v>
      </c>
      <c r="U32" s="35">
        <f t="shared" si="0"/>
        <v>385256</v>
      </c>
    </row>
    <row r="33" spans="1:21" ht="15" customHeight="1">
      <c r="A33" s="12">
        <v>28</v>
      </c>
      <c r="B33" s="44" t="s">
        <v>40</v>
      </c>
      <c r="C33" s="14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>
        <v>17815</v>
      </c>
      <c r="Q33" s="55" t="s">
        <v>181</v>
      </c>
      <c r="R33" s="31"/>
      <c r="S33" s="15"/>
      <c r="T33" s="35">
        <f t="shared" si="1"/>
        <v>17815</v>
      </c>
      <c r="U33" s="35">
        <f t="shared" si="0"/>
        <v>367441</v>
      </c>
    </row>
    <row r="34" spans="1:21" ht="15" customHeight="1">
      <c r="A34" s="12">
        <v>29</v>
      </c>
      <c r="B34" s="44" t="s">
        <v>41</v>
      </c>
      <c r="C34" s="14"/>
      <c r="D34" s="31"/>
      <c r="E34" s="31"/>
      <c r="F34" s="31"/>
      <c r="G34" s="46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15"/>
      <c r="T34" s="35">
        <f t="shared" si="1"/>
        <v>0</v>
      </c>
      <c r="U34" s="35">
        <f t="shared" si="0"/>
        <v>367441</v>
      </c>
    </row>
    <row r="35" spans="1:21" ht="15" customHeight="1">
      <c r="A35" s="12">
        <v>30</v>
      </c>
      <c r="B35" s="44" t="s">
        <v>42</v>
      </c>
      <c r="C35" s="14"/>
      <c r="D35" s="31"/>
      <c r="E35" s="31"/>
      <c r="F35" s="31"/>
      <c r="G35" s="31"/>
      <c r="H35" s="31"/>
      <c r="I35" s="31"/>
      <c r="J35" s="31"/>
      <c r="K35" s="31"/>
      <c r="L35" s="31">
        <v>9640</v>
      </c>
      <c r="M35" s="55" t="s">
        <v>142</v>
      </c>
      <c r="N35" s="31"/>
      <c r="O35" s="31"/>
      <c r="P35" s="33"/>
      <c r="Q35" s="33"/>
      <c r="R35" s="31"/>
      <c r="S35" s="15"/>
      <c r="T35" s="35">
        <f t="shared" si="1"/>
        <v>9640</v>
      </c>
      <c r="U35" s="35">
        <f t="shared" si="0"/>
        <v>357801</v>
      </c>
    </row>
    <row r="36" spans="1:21" ht="15" customHeight="1">
      <c r="A36" s="12"/>
      <c r="B36" s="44"/>
      <c r="C36" s="14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15"/>
      <c r="T36" s="35">
        <f t="shared" si="1"/>
        <v>0</v>
      </c>
      <c r="U36" s="35">
        <f t="shared" si="0"/>
        <v>357801</v>
      </c>
    </row>
    <row r="37" spans="1:21" ht="15" customHeight="1">
      <c r="A37" s="16" t="s">
        <v>17</v>
      </c>
      <c r="B37" s="17"/>
      <c r="C37" s="39">
        <f>SUM(C6:C36)</f>
        <v>500000</v>
      </c>
      <c r="D37" s="18">
        <f>SUM(D6:D36)</f>
        <v>67500</v>
      </c>
      <c r="E37" s="18"/>
      <c r="F37" s="18">
        <f>SUM(F6:F36)</f>
        <v>0</v>
      </c>
      <c r="G37" s="18"/>
      <c r="H37" s="18">
        <f>SUM(H6:H36)</f>
        <v>0</v>
      </c>
      <c r="I37" s="18"/>
      <c r="J37" s="18">
        <f>SUM(J6:J36)</f>
        <v>0</v>
      </c>
      <c r="K37" s="18"/>
      <c r="L37" s="18">
        <f>SUM(L6:L36)</f>
        <v>13240</v>
      </c>
      <c r="M37" s="18"/>
      <c r="N37" s="18">
        <f>SUM(N6:N36)</f>
        <v>8741</v>
      </c>
      <c r="O37" s="18"/>
      <c r="P37" s="28">
        <f>SUM(P6:P36)</f>
        <v>52718</v>
      </c>
      <c r="Q37" s="28"/>
      <c r="R37" s="18">
        <f>SUM(R6:R36)</f>
        <v>0</v>
      </c>
      <c r="S37" s="18"/>
      <c r="T37" s="36">
        <f>SUM(T6:T36)</f>
        <v>142199</v>
      </c>
      <c r="U37" s="37">
        <f>C37-T37</f>
        <v>357801</v>
      </c>
    </row>
    <row r="38" ht="14.25">
      <c r="A38" s="21" t="s">
        <v>29</v>
      </c>
    </row>
  </sheetData>
  <sheetProtection/>
  <mergeCells count="13">
    <mergeCell ref="U3:U4"/>
    <mergeCell ref="J3:J4"/>
    <mergeCell ref="L3:L4"/>
    <mergeCell ref="N3:N4"/>
    <mergeCell ref="P3:P4"/>
    <mergeCell ref="R3:R4"/>
    <mergeCell ref="T3:T4"/>
    <mergeCell ref="A3:A4"/>
    <mergeCell ref="B3:B4"/>
    <mergeCell ref="C3:C4"/>
    <mergeCell ref="D3:D4"/>
    <mergeCell ref="F3:F4"/>
    <mergeCell ref="H3:H4"/>
  </mergeCells>
  <printOptions/>
  <pageMargins left="0.7" right="0.7" top="0.75" bottom="0.75" header="0.3" footer="0.3"/>
  <pageSetup horizontalDpi="600" verticalDpi="600" orientation="landscape" paperSize="1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38"/>
  <sheetViews>
    <sheetView zoomScale="75" zoomScaleNormal="75" zoomScalePageLayoutView="0" workbookViewId="0" topLeftCell="A10">
      <selection activeCell="Q37" sqref="Q37"/>
    </sheetView>
  </sheetViews>
  <sheetFormatPr defaultColWidth="8.796875" defaultRowHeight="14.25"/>
  <cols>
    <col min="1" max="1" width="3.59765625" style="6" customWidth="1"/>
    <col min="2" max="2" width="4.5" style="6" customWidth="1"/>
    <col min="3" max="4" width="11.8984375" style="6" customWidth="1"/>
    <col min="5" max="5" width="4.69921875" style="6" customWidth="1"/>
    <col min="6" max="6" width="11.8984375" style="6" customWidth="1"/>
    <col min="7" max="7" width="3.59765625" style="6" customWidth="1"/>
    <col min="8" max="8" width="11.69921875" style="6" customWidth="1"/>
    <col min="9" max="9" width="3.59765625" style="6" customWidth="1"/>
    <col min="10" max="10" width="11.3984375" style="6" customWidth="1"/>
    <col min="11" max="11" width="3.59765625" style="6" customWidth="1"/>
    <col min="12" max="12" width="11.8984375" style="6" customWidth="1"/>
    <col min="13" max="13" width="3.59765625" style="6" customWidth="1"/>
    <col min="14" max="14" width="11.8984375" style="6" customWidth="1"/>
    <col min="15" max="15" width="3.59765625" style="6" customWidth="1"/>
    <col min="16" max="16" width="11.8984375" style="6" customWidth="1"/>
    <col min="17" max="17" width="3.59765625" style="6" customWidth="1"/>
    <col min="18" max="18" width="11.8984375" style="6" customWidth="1"/>
    <col min="19" max="19" width="3.59765625" style="6" customWidth="1"/>
    <col min="20" max="21" width="11.8984375" style="6" customWidth="1"/>
    <col min="22" max="16384" width="9" style="6" customWidth="1"/>
  </cols>
  <sheetData>
    <row r="1" spans="1:4" ht="16.5" customHeight="1">
      <c r="A1" s="19" t="s">
        <v>33</v>
      </c>
      <c r="D1" s="20" t="s">
        <v>32</v>
      </c>
    </row>
    <row r="2" spans="3:21" ht="16.5" customHeight="1">
      <c r="C2" s="1" t="s">
        <v>48</v>
      </c>
      <c r="U2" s="29" t="str">
        <f>'予算整理簿'!F2</f>
        <v>　　　　　 会派名（ 日本共産党県議団　）</v>
      </c>
    </row>
    <row r="3" spans="1:21" ht="16.5" customHeight="1">
      <c r="A3" s="60" t="s">
        <v>4</v>
      </c>
      <c r="B3" s="60" t="s">
        <v>5</v>
      </c>
      <c r="C3" s="60" t="s">
        <v>6</v>
      </c>
      <c r="D3" s="62" t="s">
        <v>7</v>
      </c>
      <c r="E3" s="40"/>
      <c r="F3" s="62" t="s">
        <v>8</v>
      </c>
      <c r="G3" s="40"/>
      <c r="H3" s="62" t="s">
        <v>9</v>
      </c>
      <c r="I3" s="40"/>
      <c r="J3" s="62" t="s">
        <v>10</v>
      </c>
      <c r="K3" s="40"/>
      <c r="L3" s="62" t="s">
        <v>11</v>
      </c>
      <c r="M3" s="40"/>
      <c r="N3" s="62" t="s">
        <v>12</v>
      </c>
      <c r="O3" s="40"/>
      <c r="P3" s="62" t="s">
        <v>13</v>
      </c>
      <c r="Q3" s="40"/>
      <c r="R3" s="62" t="s">
        <v>14</v>
      </c>
      <c r="S3" s="40"/>
      <c r="T3" s="60" t="s">
        <v>15</v>
      </c>
      <c r="U3" s="64" t="s">
        <v>16</v>
      </c>
    </row>
    <row r="4" spans="1:21" s="10" customFormat="1" ht="26.25" customHeight="1">
      <c r="A4" s="61"/>
      <c r="B4" s="61"/>
      <c r="C4" s="61"/>
      <c r="D4" s="63"/>
      <c r="E4" s="41" t="s">
        <v>27</v>
      </c>
      <c r="F4" s="63"/>
      <c r="G4" s="41" t="s">
        <v>27</v>
      </c>
      <c r="H4" s="63"/>
      <c r="I4" s="41" t="s">
        <v>27</v>
      </c>
      <c r="J4" s="63"/>
      <c r="K4" s="41" t="s">
        <v>27</v>
      </c>
      <c r="L4" s="63"/>
      <c r="M4" s="41" t="s">
        <v>27</v>
      </c>
      <c r="N4" s="63"/>
      <c r="O4" s="41" t="s">
        <v>27</v>
      </c>
      <c r="P4" s="63"/>
      <c r="Q4" s="41" t="s">
        <v>27</v>
      </c>
      <c r="R4" s="63"/>
      <c r="S4" s="41" t="s">
        <v>27</v>
      </c>
      <c r="T4" s="61"/>
      <c r="U4" s="65"/>
    </row>
    <row r="5" spans="1:21" s="10" customFormat="1" ht="25.5" customHeight="1">
      <c r="A5" s="7"/>
      <c r="B5" s="8"/>
      <c r="C5" s="38" t="s">
        <v>18</v>
      </c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9"/>
      <c r="T5" s="34"/>
      <c r="U5" s="11">
        <f>SUM('４月'!U37)</f>
        <v>357801</v>
      </c>
    </row>
    <row r="6" spans="1:21" ht="15" customHeight="1">
      <c r="A6" s="12">
        <v>1</v>
      </c>
      <c r="B6" s="13" t="s">
        <v>24</v>
      </c>
      <c r="C6" s="14"/>
      <c r="D6" s="31">
        <v>1800</v>
      </c>
      <c r="E6" s="55" t="s">
        <v>69</v>
      </c>
      <c r="F6" s="31"/>
      <c r="G6" s="31"/>
      <c r="H6" s="31"/>
      <c r="I6" s="31"/>
      <c r="J6" s="31"/>
      <c r="K6" s="31"/>
      <c r="L6" s="31"/>
      <c r="M6" s="31"/>
      <c r="N6" s="31"/>
      <c r="O6" s="31"/>
      <c r="P6" s="33">
        <v>30000</v>
      </c>
      <c r="Q6" s="33" t="s">
        <v>182</v>
      </c>
      <c r="R6" s="31"/>
      <c r="S6" s="15"/>
      <c r="T6" s="35">
        <f>D6+F6+H6+J6+L6+N6+P6+R6</f>
        <v>31800</v>
      </c>
      <c r="U6" s="35">
        <f>SUM(U5+C6-T6)</f>
        <v>326001</v>
      </c>
    </row>
    <row r="7" spans="1:21" ht="15" customHeight="1">
      <c r="A7" s="12">
        <v>2</v>
      </c>
      <c r="B7" s="13" t="s">
        <v>4</v>
      </c>
      <c r="C7" s="14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15"/>
      <c r="T7" s="35">
        <f>D7+F7+H7+J7+L7+N7+P7+R7</f>
        <v>0</v>
      </c>
      <c r="U7" s="35">
        <f aca="true" t="shared" si="0" ref="U7:U36">U6+C7-T7</f>
        <v>326001</v>
      </c>
    </row>
    <row r="8" spans="1:21" ht="15" customHeight="1">
      <c r="A8" s="12">
        <v>3</v>
      </c>
      <c r="B8" s="13" t="s">
        <v>19</v>
      </c>
      <c r="C8" s="14"/>
      <c r="D8" s="31"/>
      <c r="E8" s="31"/>
      <c r="F8" s="31">
        <v>550</v>
      </c>
      <c r="G8" s="55" t="s">
        <v>128</v>
      </c>
      <c r="H8" s="31"/>
      <c r="I8" s="31"/>
      <c r="J8" s="31"/>
      <c r="K8" s="31"/>
      <c r="L8" s="31"/>
      <c r="M8" s="31"/>
      <c r="N8" s="31"/>
      <c r="O8" s="31"/>
      <c r="P8" s="31">
        <v>2465</v>
      </c>
      <c r="Q8" s="55" t="s">
        <v>183</v>
      </c>
      <c r="R8" s="31"/>
      <c r="S8" s="15"/>
      <c r="T8" s="35">
        <f aca="true" t="shared" si="1" ref="T8:T36">D8+F8+H8+J8+L8+N8+P8+R8</f>
        <v>3015</v>
      </c>
      <c r="U8" s="35">
        <f t="shared" si="0"/>
        <v>322986</v>
      </c>
    </row>
    <row r="9" spans="1:21" ht="15" customHeight="1">
      <c r="A9" s="12">
        <v>4</v>
      </c>
      <c r="B9" s="13" t="s">
        <v>20</v>
      </c>
      <c r="C9" s="14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15"/>
      <c r="T9" s="35">
        <f t="shared" si="1"/>
        <v>0</v>
      </c>
      <c r="U9" s="35">
        <f t="shared" si="0"/>
        <v>322986</v>
      </c>
    </row>
    <row r="10" spans="1:21" ht="15" customHeight="1">
      <c r="A10" s="12">
        <v>5</v>
      </c>
      <c r="B10" s="13" t="s">
        <v>21</v>
      </c>
      <c r="C10" s="14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15"/>
      <c r="T10" s="35">
        <f t="shared" si="1"/>
        <v>0</v>
      </c>
      <c r="U10" s="35">
        <f t="shared" si="0"/>
        <v>322986</v>
      </c>
    </row>
    <row r="11" spans="1:21" ht="15" customHeight="1">
      <c r="A11" s="12">
        <v>6</v>
      </c>
      <c r="B11" s="13" t="s">
        <v>22</v>
      </c>
      <c r="C11" s="14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15"/>
      <c r="T11" s="35">
        <f t="shared" si="1"/>
        <v>0</v>
      </c>
      <c r="U11" s="35">
        <f t="shared" si="0"/>
        <v>322986</v>
      </c>
    </row>
    <row r="12" spans="1:21" ht="15" customHeight="1">
      <c r="A12" s="12">
        <v>7</v>
      </c>
      <c r="B12" s="13" t="s">
        <v>23</v>
      </c>
      <c r="C12" s="14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15"/>
      <c r="T12" s="35">
        <f t="shared" si="1"/>
        <v>0</v>
      </c>
      <c r="U12" s="35">
        <f t="shared" si="0"/>
        <v>322986</v>
      </c>
    </row>
    <row r="13" spans="1:21" ht="15" customHeight="1">
      <c r="A13" s="12">
        <v>8</v>
      </c>
      <c r="B13" s="13" t="s">
        <v>24</v>
      </c>
      <c r="C13" s="14"/>
      <c r="D13" s="31">
        <v>2550</v>
      </c>
      <c r="E13" s="55" t="s">
        <v>70</v>
      </c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15"/>
      <c r="T13" s="35">
        <f t="shared" si="1"/>
        <v>2550</v>
      </c>
      <c r="U13" s="35">
        <f t="shared" si="0"/>
        <v>320436</v>
      </c>
    </row>
    <row r="14" spans="1:21" ht="15" customHeight="1">
      <c r="A14" s="12">
        <v>9</v>
      </c>
      <c r="B14" s="13" t="s">
        <v>4</v>
      </c>
      <c r="C14" s="14"/>
      <c r="D14" s="31"/>
      <c r="E14" s="31"/>
      <c r="F14" s="31"/>
      <c r="G14" s="31"/>
      <c r="H14" s="31"/>
      <c r="I14" s="31"/>
      <c r="J14" s="31"/>
      <c r="K14" s="31"/>
      <c r="L14" s="31"/>
      <c r="M14" s="46"/>
      <c r="N14" s="31"/>
      <c r="O14" s="31"/>
      <c r="P14" s="33"/>
      <c r="Q14" s="46"/>
      <c r="R14" s="31"/>
      <c r="S14" s="15"/>
      <c r="T14" s="35">
        <f t="shared" si="1"/>
        <v>0</v>
      </c>
      <c r="U14" s="35">
        <f t="shared" si="0"/>
        <v>320436</v>
      </c>
    </row>
    <row r="15" spans="1:21" ht="15" customHeight="1">
      <c r="A15" s="12">
        <v>10</v>
      </c>
      <c r="B15" s="13" t="s">
        <v>19</v>
      </c>
      <c r="C15" s="14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15"/>
      <c r="T15" s="35">
        <f t="shared" si="1"/>
        <v>0</v>
      </c>
      <c r="U15" s="35">
        <f t="shared" si="0"/>
        <v>320436</v>
      </c>
    </row>
    <row r="16" spans="1:21" ht="15" customHeight="1">
      <c r="A16" s="12">
        <v>11</v>
      </c>
      <c r="B16" s="13" t="s">
        <v>20</v>
      </c>
      <c r="C16" s="14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15"/>
      <c r="T16" s="35">
        <f t="shared" si="1"/>
        <v>0</v>
      </c>
      <c r="U16" s="35">
        <f t="shared" si="0"/>
        <v>320436</v>
      </c>
    </row>
    <row r="17" spans="1:21" ht="15" customHeight="1">
      <c r="A17" s="12">
        <v>12</v>
      </c>
      <c r="B17" s="13" t="s">
        <v>21</v>
      </c>
      <c r="C17" s="14"/>
      <c r="D17" s="31">
        <v>7900</v>
      </c>
      <c r="E17" s="55" t="s">
        <v>71</v>
      </c>
      <c r="F17" s="31"/>
      <c r="G17" s="31"/>
      <c r="H17" s="31"/>
      <c r="I17" s="46"/>
      <c r="J17" s="31"/>
      <c r="K17" s="31"/>
      <c r="L17" s="31"/>
      <c r="M17" s="31"/>
      <c r="N17" s="31"/>
      <c r="O17" s="31"/>
      <c r="P17" s="31"/>
      <c r="Q17" s="31"/>
      <c r="R17" s="31"/>
      <c r="S17" s="15"/>
      <c r="T17" s="35">
        <f t="shared" si="1"/>
        <v>7900</v>
      </c>
      <c r="U17" s="35">
        <f t="shared" si="0"/>
        <v>312536</v>
      </c>
    </row>
    <row r="18" spans="1:21" ht="15" customHeight="1">
      <c r="A18" s="12">
        <v>13</v>
      </c>
      <c r="B18" s="13" t="s">
        <v>22</v>
      </c>
      <c r="C18" s="14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15"/>
      <c r="T18" s="35">
        <f t="shared" si="1"/>
        <v>0</v>
      </c>
      <c r="U18" s="35">
        <f t="shared" si="0"/>
        <v>312536</v>
      </c>
    </row>
    <row r="19" spans="1:21" ht="15" customHeight="1">
      <c r="A19" s="12">
        <v>14</v>
      </c>
      <c r="B19" s="13" t="s">
        <v>23</v>
      </c>
      <c r="C19" s="14"/>
      <c r="D19" s="31">
        <v>600</v>
      </c>
      <c r="E19" s="55" t="s">
        <v>62</v>
      </c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15"/>
      <c r="T19" s="35">
        <f t="shared" si="1"/>
        <v>600</v>
      </c>
      <c r="U19" s="35">
        <f t="shared" si="0"/>
        <v>311936</v>
      </c>
    </row>
    <row r="20" spans="1:21" ht="15" customHeight="1">
      <c r="A20" s="12">
        <v>15</v>
      </c>
      <c r="B20" s="13" t="s">
        <v>24</v>
      </c>
      <c r="C20" s="14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46"/>
      <c r="P20" s="31"/>
      <c r="Q20" s="31"/>
      <c r="R20" s="31"/>
      <c r="S20" s="15"/>
      <c r="T20" s="35">
        <f t="shared" si="1"/>
        <v>0</v>
      </c>
      <c r="U20" s="35">
        <f t="shared" si="0"/>
        <v>311936</v>
      </c>
    </row>
    <row r="21" spans="1:21" ht="15" customHeight="1">
      <c r="A21" s="12">
        <v>16</v>
      </c>
      <c r="B21" s="13" t="s">
        <v>4</v>
      </c>
      <c r="C21" s="27"/>
      <c r="D21" s="31"/>
      <c r="E21" s="31"/>
      <c r="F21" s="31"/>
      <c r="G21" s="31"/>
      <c r="H21" s="31"/>
      <c r="I21" s="31"/>
      <c r="J21" s="31"/>
      <c r="K21" s="31"/>
      <c r="L21" s="31">
        <v>800</v>
      </c>
      <c r="M21" s="55" t="s">
        <v>143</v>
      </c>
      <c r="N21" s="31"/>
      <c r="O21" s="31"/>
      <c r="P21" s="33"/>
      <c r="Q21" s="33"/>
      <c r="R21" s="31"/>
      <c r="S21" s="15"/>
      <c r="T21" s="35">
        <f t="shared" si="1"/>
        <v>800</v>
      </c>
      <c r="U21" s="35">
        <f t="shared" si="0"/>
        <v>311136</v>
      </c>
    </row>
    <row r="22" spans="1:21" ht="15" customHeight="1">
      <c r="A22" s="12">
        <v>17</v>
      </c>
      <c r="B22" s="13" t="s">
        <v>19</v>
      </c>
      <c r="C22" s="14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15"/>
      <c r="T22" s="35">
        <f t="shared" si="1"/>
        <v>0</v>
      </c>
      <c r="U22" s="35">
        <f t="shared" si="0"/>
        <v>311136</v>
      </c>
    </row>
    <row r="23" spans="1:21" ht="15" customHeight="1">
      <c r="A23" s="12">
        <v>18</v>
      </c>
      <c r="B23" s="13" t="s">
        <v>20</v>
      </c>
      <c r="C23" s="14"/>
      <c r="D23" s="31">
        <v>3250</v>
      </c>
      <c r="E23" s="55" t="s">
        <v>63</v>
      </c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15"/>
      <c r="T23" s="35">
        <f t="shared" si="1"/>
        <v>3250</v>
      </c>
      <c r="U23" s="35">
        <f t="shared" si="0"/>
        <v>307886</v>
      </c>
    </row>
    <row r="24" spans="1:21" ht="15" customHeight="1">
      <c r="A24" s="12">
        <v>19</v>
      </c>
      <c r="B24" s="13" t="s">
        <v>21</v>
      </c>
      <c r="C24" s="14"/>
      <c r="D24" s="31">
        <v>6900</v>
      </c>
      <c r="E24" s="55" t="s">
        <v>72</v>
      </c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15"/>
      <c r="T24" s="35">
        <f t="shared" si="1"/>
        <v>6900</v>
      </c>
      <c r="U24" s="35">
        <f t="shared" si="0"/>
        <v>300986</v>
      </c>
    </row>
    <row r="25" spans="1:21" ht="15" customHeight="1">
      <c r="A25" s="12">
        <v>20</v>
      </c>
      <c r="B25" s="13" t="s">
        <v>22</v>
      </c>
      <c r="C25" s="14"/>
      <c r="D25" s="31">
        <v>4500</v>
      </c>
      <c r="E25" s="55" t="s">
        <v>73</v>
      </c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15"/>
      <c r="T25" s="35">
        <f t="shared" si="1"/>
        <v>4500</v>
      </c>
      <c r="U25" s="35">
        <f t="shared" si="0"/>
        <v>296486</v>
      </c>
    </row>
    <row r="26" spans="1:21" ht="15" customHeight="1">
      <c r="A26" s="12">
        <v>21</v>
      </c>
      <c r="B26" s="13" t="s">
        <v>23</v>
      </c>
      <c r="C26" s="14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15"/>
      <c r="T26" s="35">
        <f t="shared" si="1"/>
        <v>0</v>
      </c>
      <c r="U26" s="35">
        <f t="shared" si="0"/>
        <v>296486</v>
      </c>
    </row>
    <row r="27" spans="1:21" ht="15" customHeight="1">
      <c r="A27" s="12">
        <v>22</v>
      </c>
      <c r="B27" s="13" t="s">
        <v>24</v>
      </c>
      <c r="C27" s="14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15"/>
      <c r="T27" s="35">
        <f t="shared" si="1"/>
        <v>0</v>
      </c>
      <c r="U27" s="35">
        <f t="shared" si="0"/>
        <v>296486</v>
      </c>
    </row>
    <row r="28" spans="1:21" ht="15" customHeight="1">
      <c r="A28" s="12">
        <v>23</v>
      </c>
      <c r="B28" s="13" t="s">
        <v>4</v>
      </c>
      <c r="C28" s="14"/>
      <c r="D28" s="31">
        <v>400</v>
      </c>
      <c r="E28" s="55" t="s">
        <v>74</v>
      </c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15"/>
      <c r="T28" s="35">
        <f t="shared" si="1"/>
        <v>400</v>
      </c>
      <c r="U28" s="35">
        <f t="shared" si="0"/>
        <v>296086</v>
      </c>
    </row>
    <row r="29" spans="1:21" ht="15" customHeight="1">
      <c r="A29" s="12">
        <v>24</v>
      </c>
      <c r="B29" s="13" t="s">
        <v>19</v>
      </c>
      <c r="C29" s="14"/>
      <c r="D29" s="31"/>
      <c r="E29" s="46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15"/>
      <c r="T29" s="35">
        <f t="shared" si="1"/>
        <v>0</v>
      </c>
      <c r="U29" s="35">
        <f t="shared" si="0"/>
        <v>296086</v>
      </c>
    </row>
    <row r="30" spans="1:21" ht="15" customHeight="1">
      <c r="A30" s="12">
        <v>25</v>
      </c>
      <c r="B30" s="13" t="s">
        <v>20</v>
      </c>
      <c r="C30" s="14">
        <v>300000</v>
      </c>
      <c r="D30" s="31">
        <v>600</v>
      </c>
      <c r="E30" s="55" t="s">
        <v>75</v>
      </c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15"/>
      <c r="T30" s="35">
        <f t="shared" si="1"/>
        <v>600</v>
      </c>
      <c r="U30" s="35">
        <f t="shared" si="0"/>
        <v>595486</v>
      </c>
    </row>
    <row r="31" spans="1:21" ht="15" customHeight="1">
      <c r="A31" s="12">
        <v>26</v>
      </c>
      <c r="B31" s="44" t="s">
        <v>40</v>
      </c>
      <c r="C31" s="14"/>
      <c r="D31" s="31">
        <v>8690</v>
      </c>
      <c r="E31" s="55" t="s">
        <v>76</v>
      </c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15"/>
      <c r="T31" s="35">
        <f t="shared" si="1"/>
        <v>8690</v>
      </c>
      <c r="U31" s="35">
        <f t="shared" si="0"/>
        <v>586796</v>
      </c>
    </row>
    <row r="32" spans="1:21" ht="15" customHeight="1">
      <c r="A32" s="12">
        <v>27</v>
      </c>
      <c r="B32" s="44" t="s">
        <v>41</v>
      </c>
      <c r="C32" s="14"/>
      <c r="D32" s="31">
        <v>600</v>
      </c>
      <c r="E32" s="55" t="s">
        <v>77</v>
      </c>
      <c r="F32" s="31"/>
      <c r="G32" s="31"/>
      <c r="H32" s="31"/>
      <c r="I32" s="31"/>
      <c r="J32" s="31"/>
      <c r="K32" s="31"/>
      <c r="L32" s="31">
        <v>52758</v>
      </c>
      <c r="M32" s="55" t="s">
        <v>144</v>
      </c>
      <c r="N32" s="31"/>
      <c r="O32" s="31"/>
      <c r="P32" s="31">
        <v>1136</v>
      </c>
      <c r="Q32" s="55" t="s">
        <v>184</v>
      </c>
      <c r="R32" s="31"/>
      <c r="S32" s="15"/>
      <c r="T32" s="35">
        <f t="shared" si="1"/>
        <v>54494</v>
      </c>
      <c r="U32" s="35">
        <f t="shared" si="0"/>
        <v>532302</v>
      </c>
    </row>
    <row r="33" spans="1:21" ht="15" customHeight="1">
      <c r="A33" s="12">
        <v>28</v>
      </c>
      <c r="B33" s="44" t="s">
        <v>42</v>
      </c>
      <c r="C33" s="14"/>
      <c r="D33" s="31">
        <v>52800</v>
      </c>
      <c r="E33" s="55" t="s">
        <v>78</v>
      </c>
      <c r="F33" s="31"/>
      <c r="G33" s="31"/>
      <c r="H33" s="31"/>
      <c r="I33" s="31"/>
      <c r="J33" s="31"/>
      <c r="K33" s="31"/>
      <c r="L33" s="31">
        <v>800</v>
      </c>
      <c r="M33" s="55" t="s">
        <v>145</v>
      </c>
      <c r="N33" s="31"/>
      <c r="O33" s="31"/>
      <c r="P33" s="31"/>
      <c r="Q33" s="31"/>
      <c r="R33" s="31"/>
      <c r="S33" s="15"/>
      <c r="T33" s="35">
        <f t="shared" si="1"/>
        <v>53600</v>
      </c>
      <c r="U33" s="35">
        <f t="shared" si="0"/>
        <v>478702</v>
      </c>
    </row>
    <row r="34" spans="1:21" ht="15" customHeight="1">
      <c r="A34" s="12">
        <v>29</v>
      </c>
      <c r="B34" s="44" t="s">
        <v>43</v>
      </c>
      <c r="C34" s="14"/>
      <c r="D34" s="31">
        <v>6900</v>
      </c>
      <c r="E34" s="55" t="s">
        <v>79</v>
      </c>
      <c r="F34" s="31"/>
      <c r="G34" s="46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15"/>
      <c r="T34" s="35">
        <f t="shared" si="1"/>
        <v>6900</v>
      </c>
      <c r="U34" s="35">
        <f t="shared" si="0"/>
        <v>471802</v>
      </c>
    </row>
    <row r="35" spans="1:21" ht="15" customHeight="1">
      <c r="A35" s="12">
        <v>30</v>
      </c>
      <c r="B35" s="44" t="s">
        <v>44</v>
      </c>
      <c r="C35" s="14"/>
      <c r="D35" s="31">
        <v>3950</v>
      </c>
      <c r="E35" s="55" t="s">
        <v>80</v>
      </c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3"/>
      <c r="Q35" s="33"/>
      <c r="R35" s="31"/>
      <c r="S35" s="15"/>
      <c r="T35" s="35">
        <f t="shared" si="1"/>
        <v>3950</v>
      </c>
      <c r="U35" s="35">
        <f t="shared" si="0"/>
        <v>467852</v>
      </c>
    </row>
    <row r="36" spans="1:21" ht="15" customHeight="1">
      <c r="A36" s="12">
        <v>31</v>
      </c>
      <c r="B36" s="44" t="s">
        <v>45</v>
      </c>
      <c r="C36" s="14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>
        <v>17815</v>
      </c>
      <c r="Q36" s="55" t="s">
        <v>185</v>
      </c>
      <c r="R36" s="31"/>
      <c r="S36" s="15"/>
      <c r="T36" s="35">
        <f t="shared" si="1"/>
        <v>17815</v>
      </c>
      <c r="U36" s="35">
        <f t="shared" si="0"/>
        <v>450037</v>
      </c>
    </row>
    <row r="37" spans="1:21" ht="15" customHeight="1">
      <c r="A37" s="16" t="s">
        <v>17</v>
      </c>
      <c r="B37" s="17"/>
      <c r="C37" s="39">
        <f>SUM(C6:C36)</f>
        <v>300000</v>
      </c>
      <c r="D37" s="18">
        <f>SUM(D6:D36)</f>
        <v>101440</v>
      </c>
      <c r="E37" s="18"/>
      <c r="F37" s="18">
        <f>SUM(F6:F36)</f>
        <v>550</v>
      </c>
      <c r="G37" s="18"/>
      <c r="H37" s="18">
        <f>SUM(H6:H36)</f>
        <v>0</v>
      </c>
      <c r="I37" s="18"/>
      <c r="J37" s="18">
        <f>SUM(J6:J36)</f>
        <v>0</v>
      </c>
      <c r="K37" s="18"/>
      <c r="L37" s="18">
        <f>SUM(L6:L36)</f>
        <v>54358</v>
      </c>
      <c r="M37" s="18"/>
      <c r="N37" s="18">
        <f>SUM(N6:N36)</f>
        <v>0</v>
      </c>
      <c r="O37" s="18"/>
      <c r="P37" s="28">
        <f>SUM(P6:P36)</f>
        <v>51416</v>
      </c>
      <c r="Q37" s="28"/>
      <c r="R37" s="18">
        <f>SUM(R6:R36)</f>
        <v>0</v>
      </c>
      <c r="S37" s="18"/>
      <c r="T37" s="36">
        <f>SUM(T6:T36)</f>
        <v>207764</v>
      </c>
      <c r="U37" s="37">
        <f>SUM(U5+C37-T37)</f>
        <v>450037</v>
      </c>
    </row>
    <row r="38" ht="14.25">
      <c r="A38" s="21" t="s">
        <v>29</v>
      </c>
    </row>
  </sheetData>
  <sheetProtection/>
  <mergeCells count="13">
    <mergeCell ref="U3:U4"/>
    <mergeCell ref="J3:J4"/>
    <mergeCell ref="L3:L4"/>
    <mergeCell ref="N3:N4"/>
    <mergeCell ref="P3:P4"/>
    <mergeCell ref="R3:R4"/>
    <mergeCell ref="T3:T4"/>
    <mergeCell ref="A3:A4"/>
    <mergeCell ref="B3:B4"/>
    <mergeCell ref="C3:C4"/>
    <mergeCell ref="D3:D4"/>
    <mergeCell ref="F3:F4"/>
    <mergeCell ref="H3:H4"/>
  </mergeCells>
  <printOptions/>
  <pageMargins left="0.7" right="0.7" top="0.75" bottom="0.75" header="0.3" footer="0.3"/>
  <pageSetup horizontalDpi="300" verticalDpi="300" orientation="landscape" paperSize="1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38"/>
  <sheetViews>
    <sheetView zoomScale="75" zoomScaleNormal="75" zoomScalePageLayoutView="0" workbookViewId="0" topLeftCell="A1">
      <selection activeCell="S10" sqref="S10"/>
    </sheetView>
  </sheetViews>
  <sheetFormatPr defaultColWidth="8.796875" defaultRowHeight="14.25"/>
  <cols>
    <col min="1" max="1" width="3.59765625" style="6" customWidth="1"/>
    <col min="2" max="2" width="4.5" style="6" customWidth="1"/>
    <col min="3" max="4" width="11.8984375" style="6" customWidth="1"/>
    <col min="5" max="5" width="3.59765625" style="6" customWidth="1"/>
    <col min="6" max="6" width="11.8984375" style="6" customWidth="1"/>
    <col min="7" max="7" width="3.59765625" style="6" customWidth="1"/>
    <col min="8" max="8" width="11.8984375" style="6" customWidth="1"/>
    <col min="9" max="9" width="3.59765625" style="6" customWidth="1"/>
    <col min="10" max="10" width="11.8984375" style="6" customWidth="1"/>
    <col min="11" max="11" width="3.59765625" style="6" customWidth="1"/>
    <col min="12" max="12" width="11.8984375" style="6" customWidth="1"/>
    <col min="13" max="13" width="3.59765625" style="6" customWidth="1"/>
    <col min="14" max="14" width="11.8984375" style="6" customWidth="1"/>
    <col min="15" max="15" width="3.59765625" style="6" customWidth="1"/>
    <col min="16" max="16" width="11.8984375" style="6" customWidth="1"/>
    <col min="17" max="17" width="4.5" style="6" customWidth="1"/>
    <col min="18" max="18" width="11.8984375" style="6" customWidth="1"/>
    <col min="19" max="19" width="3.59765625" style="6" customWidth="1"/>
    <col min="20" max="21" width="11.8984375" style="6" customWidth="1"/>
    <col min="22" max="16384" width="9" style="6" customWidth="1"/>
  </cols>
  <sheetData>
    <row r="1" spans="1:4" ht="16.5" customHeight="1">
      <c r="A1" s="19" t="s">
        <v>33</v>
      </c>
      <c r="D1" s="20" t="s">
        <v>32</v>
      </c>
    </row>
    <row r="2" spans="3:21" ht="16.5" customHeight="1">
      <c r="C2" s="1" t="s">
        <v>49</v>
      </c>
      <c r="U2" s="29" t="str">
        <f>'予算整理簿'!F2</f>
        <v>　　　　　 会派名（ 日本共産党県議団　）</v>
      </c>
    </row>
    <row r="3" spans="1:21" ht="16.5" customHeight="1">
      <c r="A3" s="60" t="s">
        <v>4</v>
      </c>
      <c r="B3" s="60" t="s">
        <v>5</v>
      </c>
      <c r="C3" s="60" t="s">
        <v>6</v>
      </c>
      <c r="D3" s="62" t="s">
        <v>7</v>
      </c>
      <c r="E3" s="40"/>
      <c r="F3" s="62" t="s">
        <v>8</v>
      </c>
      <c r="G3" s="40"/>
      <c r="H3" s="62" t="s">
        <v>9</v>
      </c>
      <c r="I3" s="40"/>
      <c r="J3" s="62" t="s">
        <v>10</v>
      </c>
      <c r="K3" s="40"/>
      <c r="L3" s="62" t="s">
        <v>11</v>
      </c>
      <c r="M3" s="40"/>
      <c r="N3" s="62" t="s">
        <v>12</v>
      </c>
      <c r="O3" s="40"/>
      <c r="P3" s="62" t="s">
        <v>13</v>
      </c>
      <c r="Q3" s="40"/>
      <c r="R3" s="62" t="s">
        <v>14</v>
      </c>
      <c r="S3" s="40"/>
      <c r="T3" s="60" t="s">
        <v>15</v>
      </c>
      <c r="U3" s="64" t="s">
        <v>16</v>
      </c>
    </row>
    <row r="4" spans="1:21" s="10" customFormat="1" ht="26.25" customHeight="1">
      <c r="A4" s="61"/>
      <c r="B4" s="61"/>
      <c r="C4" s="61"/>
      <c r="D4" s="63"/>
      <c r="E4" s="41" t="s">
        <v>27</v>
      </c>
      <c r="F4" s="63"/>
      <c r="G4" s="41" t="s">
        <v>27</v>
      </c>
      <c r="H4" s="63"/>
      <c r="I4" s="41" t="s">
        <v>27</v>
      </c>
      <c r="J4" s="63"/>
      <c r="K4" s="41" t="s">
        <v>27</v>
      </c>
      <c r="L4" s="63"/>
      <c r="M4" s="41" t="s">
        <v>27</v>
      </c>
      <c r="N4" s="63"/>
      <c r="O4" s="41" t="s">
        <v>27</v>
      </c>
      <c r="P4" s="63"/>
      <c r="Q4" s="41" t="s">
        <v>27</v>
      </c>
      <c r="R4" s="63"/>
      <c r="S4" s="41" t="s">
        <v>27</v>
      </c>
      <c r="T4" s="61"/>
      <c r="U4" s="65"/>
    </row>
    <row r="5" spans="1:21" s="10" customFormat="1" ht="25.5" customHeight="1">
      <c r="A5" s="7"/>
      <c r="B5" s="8"/>
      <c r="C5" s="38" t="s">
        <v>18</v>
      </c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9"/>
      <c r="T5" s="34"/>
      <c r="U5" s="11">
        <f>SUM('５月'!U37)</f>
        <v>450037</v>
      </c>
    </row>
    <row r="6" spans="1:21" ht="15" customHeight="1">
      <c r="A6" s="12">
        <v>1</v>
      </c>
      <c r="B6" s="13" t="s">
        <v>20</v>
      </c>
      <c r="C6" s="14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2"/>
      <c r="Q6" s="32"/>
      <c r="R6" s="31"/>
      <c r="S6" s="15"/>
      <c r="T6" s="35">
        <f>D6+F6+H6+J6+L6+N6+P6+R6</f>
        <v>0</v>
      </c>
      <c r="U6" s="35">
        <f>SUM(U5+C6-T6)</f>
        <v>450037</v>
      </c>
    </row>
    <row r="7" spans="1:21" ht="15" customHeight="1">
      <c r="A7" s="12">
        <v>2</v>
      </c>
      <c r="B7" s="13" t="s">
        <v>21</v>
      </c>
      <c r="C7" s="14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15"/>
      <c r="T7" s="35">
        <f>D7+F7+H7+J7+L7+N7+P7+R7</f>
        <v>0</v>
      </c>
      <c r="U7" s="35">
        <f aca="true" t="shared" si="0" ref="U7:U35">U6+C7-T7</f>
        <v>450037</v>
      </c>
    </row>
    <row r="8" spans="1:21" ht="15" customHeight="1">
      <c r="A8" s="12">
        <v>3</v>
      </c>
      <c r="B8" s="13" t="s">
        <v>22</v>
      </c>
      <c r="C8" s="14"/>
      <c r="D8" s="31"/>
      <c r="E8" s="31"/>
      <c r="F8" s="31"/>
      <c r="G8" s="31"/>
      <c r="H8" s="31"/>
      <c r="I8" s="31"/>
      <c r="J8" s="31"/>
      <c r="K8" s="31"/>
      <c r="L8" s="31"/>
      <c r="M8" s="31"/>
      <c r="N8" s="31">
        <v>12198</v>
      </c>
      <c r="O8" s="55" t="s">
        <v>173</v>
      </c>
      <c r="P8" s="31">
        <v>30000</v>
      </c>
      <c r="Q8" s="55" t="s">
        <v>186</v>
      </c>
      <c r="R8" s="31"/>
      <c r="S8" s="15"/>
      <c r="T8" s="35">
        <f aca="true" t="shared" si="1" ref="T8:T35">D8+F8+H8+J8+L8+N8+P8+R8</f>
        <v>42198</v>
      </c>
      <c r="U8" s="35">
        <f t="shared" si="0"/>
        <v>407839</v>
      </c>
    </row>
    <row r="9" spans="1:21" ht="15" customHeight="1">
      <c r="A9" s="12">
        <v>4</v>
      </c>
      <c r="B9" s="13" t="s">
        <v>23</v>
      </c>
      <c r="C9" s="14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15"/>
      <c r="T9" s="35">
        <f t="shared" si="1"/>
        <v>0</v>
      </c>
      <c r="U9" s="35">
        <f t="shared" si="0"/>
        <v>407839</v>
      </c>
    </row>
    <row r="10" spans="1:21" ht="15" customHeight="1">
      <c r="A10" s="12">
        <v>5</v>
      </c>
      <c r="B10" s="13" t="s">
        <v>24</v>
      </c>
      <c r="C10" s="14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>
        <v>45300</v>
      </c>
      <c r="O10" s="55" t="s">
        <v>174</v>
      </c>
      <c r="P10" s="31"/>
      <c r="Q10" s="31"/>
      <c r="R10" s="31">
        <v>10960</v>
      </c>
      <c r="S10" s="57" t="s">
        <v>233</v>
      </c>
      <c r="T10" s="35">
        <f t="shared" si="1"/>
        <v>56260</v>
      </c>
      <c r="U10" s="35">
        <f t="shared" si="0"/>
        <v>351579</v>
      </c>
    </row>
    <row r="11" spans="1:21" ht="15" customHeight="1">
      <c r="A11" s="12">
        <v>6</v>
      </c>
      <c r="B11" s="13" t="s">
        <v>4</v>
      </c>
      <c r="C11" s="14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15"/>
      <c r="T11" s="35">
        <f t="shared" si="1"/>
        <v>0</v>
      </c>
      <c r="U11" s="35">
        <f t="shared" si="0"/>
        <v>351579</v>
      </c>
    </row>
    <row r="12" spans="1:21" ht="15" customHeight="1">
      <c r="A12" s="12">
        <v>7</v>
      </c>
      <c r="B12" s="13" t="s">
        <v>19</v>
      </c>
      <c r="C12" s="14"/>
      <c r="D12" s="31"/>
      <c r="E12" s="31"/>
      <c r="F12" s="31"/>
      <c r="G12" s="31"/>
      <c r="H12" s="31"/>
      <c r="I12" s="31"/>
      <c r="J12" s="31"/>
      <c r="K12" s="31"/>
      <c r="L12" s="31">
        <v>400</v>
      </c>
      <c r="M12" s="55" t="s">
        <v>146</v>
      </c>
      <c r="N12" s="31">
        <v>3032</v>
      </c>
      <c r="O12" s="55" t="s">
        <v>175</v>
      </c>
      <c r="P12" s="31"/>
      <c r="Q12" s="31"/>
      <c r="R12" s="31"/>
      <c r="S12" s="15"/>
      <c r="T12" s="35">
        <f t="shared" si="1"/>
        <v>3432</v>
      </c>
      <c r="U12" s="35">
        <f t="shared" si="0"/>
        <v>348147</v>
      </c>
    </row>
    <row r="13" spans="1:21" ht="15" customHeight="1">
      <c r="A13" s="12">
        <v>8</v>
      </c>
      <c r="B13" s="13" t="s">
        <v>20</v>
      </c>
      <c r="C13" s="14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15"/>
      <c r="T13" s="35">
        <f t="shared" si="1"/>
        <v>0</v>
      </c>
      <c r="U13" s="35">
        <f t="shared" si="0"/>
        <v>348147</v>
      </c>
    </row>
    <row r="14" spans="1:21" ht="15" customHeight="1">
      <c r="A14" s="12">
        <v>9</v>
      </c>
      <c r="B14" s="13" t="s">
        <v>21</v>
      </c>
      <c r="C14" s="14"/>
      <c r="D14" s="31"/>
      <c r="E14" s="31"/>
      <c r="F14" s="31"/>
      <c r="G14" s="31"/>
      <c r="H14" s="31"/>
      <c r="I14" s="31"/>
      <c r="J14" s="31"/>
      <c r="K14" s="31"/>
      <c r="L14" s="31"/>
      <c r="M14" s="46"/>
      <c r="N14" s="31"/>
      <c r="O14" s="31"/>
      <c r="P14" s="33">
        <v>950</v>
      </c>
      <c r="Q14" s="56" t="s">
        <v>187</v>
      </c>
      <c r="R14" s="31"/>
      <c r="S14" s="15"/>
      <c r="T14" s="35">
        <f t="shared" si="1"/>
        <v>950</v>
      </c>
      <c r="U14" s="35">
        <f t="shared" si="0"/>
        <v>347197</v>
      </c>
    </row>
    <row r="15" spans="1:21" ht="15" customHeight="1">
      <c r="A15" s="12">
        <v>10</v>
      </c>
      <c r="B15" s="13" t="s">
        <v>22</v>
      </c>
      <c r="C15" s="14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15"/>
      <c r="T15" s="35">
        <f t="shared" si="1"/>
        <v>0</v>
      </c>
      <c r="U15" s="35">
        <f t="shared" si="0"/>
        <v>347197</v>
      </c>
    </row>
    <row r="16" spans="1:21" ht="15" customHeight="1">
      <c r="A16" s="12">
        <v>11</v>
      </c>
      <c r="B16" s="13" t="s">
        <v>23</v>
      </c>
      <c r="C16" s="14"/>
      <c r="D16" s="31"/>
      <c r="E16" s="31"/>
      <c r="F16" s="31"/>
      <c r="G16" s="31"/>
      <c r="H16" s="31"/>
      <c r="I16" s="31"/>
      <c r="J16" s="31"/>
      <c r="K16" s="31"/>
      <c r="L16" s="31">
        <v>107835</v>
      </c>
      <c r="M16" s="55" t="s">
        <v>147</v>
      </c>
      <c r="N16" s="31"/>
      <c r="O16" s="31"/>
      <c r="P16" s="31"/>
      <c r="Q16" s="31"/>
      <c r="R16" s="31"/>
      <c r="S16" s="15"/>
      <c r="T16" s="35">
        <f t="shared" si="1"/>
        <v>107835</v>
      </c>
      <c r="U16" s="35">
        <f t="shared" si="0"/>
        <v>239362</v>
      </c>
    </row>
    <row r="17" spans="1:21" ht="15" customHeight="1">
      <c r="A17" s="12">
        <v>12</v>
      </c>
      <c r="B17" s="13" t="s">
        <v>24</v>
      </c>
      <c r="C17" s="14"/>
      <c r="D17" s="31"/>
      <c r="E17" s="31"/>
      <c r="F17" s="31"/>
      <c r="G17" s="31"/>
      <c r="H17" s="31"/>
      <c r="I17" s="46"/>
      <c r="J17" s="31"/>
      <c r="K17" s="31"/>
      <c r="L17" s="31"/>
      <c r="M17" s="31"/>
      <c r="N17" s="31"/>
      <c r="O17" s="31"/>
      <c r="P17" s="31"/>
      <c r="Q17" s="31"/>
      <c r="R17" s="31"/>
      <c r="S17" s="15"/>
      <c r="T17" s="35">
        <f t="shared" si="1"/>
        <v>0</v>
      </c>
      <c r="U17" s="35">
        <f t="shared" si="0"/>
        <v>239362</v>
      </c>
    </row>
    <row r="18" spans="1:21" ht="15" customHeight="1">
      <c r="A18" s="12">
        <v>13</v>
      </c>
      <c r="B18" s="13" t="s">
        <v>4</v>
      </c>
      <c r="C18" s="14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15"/>
      <c r="T18" s="35">
        <f t="shared" si="1"/>
        <v>0</v>
      </c>
      <c r="U18" s="35">
        <f t="shared" si="0"/>
        <v>239362</v>
      </c>
    </row>
    <row r="19" spans="1:21" ht="15" customHeight="1">
      <c r="A19" s="12">
        <v>14</v>
      </c>
      <c r="B19" s="13" t="s">
        <v>19</v>
      </c>
      <c r="C19" s="14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15"/>
      <c r="T19" s="35">
        <f t="shared" si="1"/>
        <v>0</v>
      </c>
      <c r="U19" s="35">
        <f t="shared" si="0"/>
        <v>239362</v>
      </c>
    </row>
    <row r="20" spans="1:21" ht="15" customHeight="1">
      <c r="A20" s="12">
        <v>15</v>
      </c>
      <c r="B20" s="13" t="s">
        <v>20</v>
      </c>
      <c r="C20" s="14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46"/>
      <c r="P20" s="31">
        <v>40</v>
      </c>
      <c r="Q20" s="55" t="s">
        <v>188</v>
      </c>
      <c r="R20" s="31"/>
      <c r="S20" s="15"/>
      <c r="T20" s="35">
        <f t="shared" si="1"/>
        <v>40</v>
      </c>
      <c r="U20" s="35">
        <f t="shared" si="0"/>
        <v>239322</v>
      </c>
    </row>
    <row r="21" spans="1:21" ht="15" customHeight="1">
      <c r="A21" s="12">
        <v>16</v>
      </c>
      <c r="B21" s="13" t="s">
        <v>21</v>
      </c>
      <c r="C21" s="27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3"/>
      <c r="Q21" s="33"/>
      <c r="R21" s="31"/>
      <c r="S21" s="15"/>
      <c r="T21" s="35">
        <f t="shared" si="1"/>
        <v>0</v>
      </c>
      <c r="U21" s="35">
        <f t="shared" si="0"/>
        <v>239322</v>
      </c>
    </row>
    <row r="22" spans="1:21" ht="15" customHeight="1">
      <c r="A22" s="12">
        <v>17</v>
      </c>
      <c r="B22" s="13" t="s">
        <v>22</v>
      </c>
      <c r="C22" s="14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15"/>
      <c r="T22" s="35">
        <f t="shared" si="1"/>
        <v>0</v>
      </c>
      <c r="U22" s="35">
        <f t="shared" si="0"/>
        <v>239322</v>
      </c>
    </row>
    <row r="23" spans="1:21" ht="15" customHeight="1">
      <c r="A23" s="12">
        <v>18</v>
      </c>
      <c r="B23" s="13" t="s">
        <v>23</v>
      </c>
      <c r="C23" s="14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15"/>
      <c r="T23" s="35">
        <f t="shared" si="1"/>
        <v>0</v>
      </c>
      <c r="U23" s="35">
        <f t="shared" si="0"/>
        <v>239322</v>
      </c>
    </row>
    <row r="24" spans="1:21" ht="15" customHeight="1">
      <c r="A24" s="12">
        <v>19</v>
      </c>
      <c r="B24" s="13" t="s">
        <v>24</v>
      </c>
      <c r="C24" s="14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15"/>
      <c r="T24" s="35">
        <f t="shared" si="1"/>
        <v>0</v>
      </c>
      <c r="U24" s="35">
        <f t="shared" si="0"/>
        <v>239322</v>
      </c>
    </row>
    <row r="25" spans="1:21" ht="15" customHeight="1">
      <c r="A25" s="12">
        <v>20</v>
      </c>
      <c r="B25" s="13" t="s">
        <v>4</v>
      </c>
      <c r="C25" s="14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15"/>
      <c r="T25" s="35">
        <f t="shared" si="1"/>
        <v>0</v>
      </c>
      <c r="U25" s="35">
        <f t="shared" si="0"/>
        <v>239322</v>
      </c>
    </row>
    <row r="26" spans="1:21" ht="15" customHeight="1">
      <c r="A26" s="12">
        <v>21</v>
      </c>
      <c r="B26" s="13" t="s">
        <v>19</v>
      </c>
      <c r="C26" s="14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15"/>
      <c r="T26" s="35">
        <f t="shared" si="1"/>
        <v>0</v>
      </c>
      <c r="U26" s="35">
        <f t="shared" si="0"/>
        <v>239322</v>
      </c>
    </row>
    <row r="27" spans="1:21" ht="15" customHeight="1">
      <c r="A27" s="12">
        <v>22</v>
      </c>
      <c r="B27" s="13" t="s">
        <v>20</v>
      </c>
      <c r="C27" s="14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15"/>
      <c r="T27" s="35">
        <f t="shared" si="1"/>
        <v>0</v>
      </c>
      <c r="U27" s="35">
        <f t="shared" si="0"/>
        <v>239322</v>
      </c>
    </row>
    <row r="28" spans="1:21" ht="15" customHeight="1">
      <c r="A28" s="12">
        <v>23</v>
      </c>
      <c r="B28" s="13" t="s">
        <v>21</v>
      </c>
      <c r="C28" s="14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15"/>
      <c r="T28" s="35">
        <f t="shared" si="1"/>
        <v>0</v>
      </c>
      <c r="U28" s="35">
        <f t="shared" si="0"/>
        <v>239322</v>
      </c>
    </row>
    <row r="29" spans="1:21" ht="15" customHeight="1">
      <c r="A29" s="12">
        <v>24</v>
      </c>
      <c r="B29" s="13" t="s">
        <v>22</v>
      </c>
      <c r="C29" s="14"/>
      <c r="D29" s="31"/>
      <c r="E29" s="46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15"/>
      <c r="T29" s="35">
        <f t="shared" si="1"/>
        <v>0</v>
      </c>
      <c r="U29" s="35">
        <f t="shared" si="0"/>
        <v>239322</v>
      </c>
    </row>
    <row r="30" spans="1:21" ht="15" customHeight="1">
      <c r="A30" s="12">
        <v>25</v>
      </c>
      <c r="B30" s="13" t="s">
        <v>23</v>
      </c>
      <c r="C30" s="14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15"/>
      <c r="T30" s="35">
        <f t="shared" si="1"/>
        <v>0</v>
      </c>
      <c r="U30" s="35">
        <f t="shared" si="0"/>
        <v>239322</v>
      </c>
    </row>
    <row r="31" spans="1:21" ht="15" customHeight="1">
      <c r="A31" s="12">
        <v>26</v>
      </c>
      <c r="B31" s="13" t="s">
        <v>24</v>
      </c>
      <c r="C31" s="14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15"/>
      <c r="T31" s="35">
        <f t="shared" si="1"/>
        <v>0</v>
      </c>
      <c r="U31" s="35">
        <f t="shared" si="0"/>
        <v>239322</v>
      </c>
    </row>
    <row r="32" spans="1:21" ht="15" customHeight="1">
      <c r="A32" s="12">
        <v>27</v>
      </c>
      <c r="B32" s="13" t="s">
        <v>4</v>
      </c>
      <c r="C32" s="14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15"/>
      <c r="T32" s="35">
        <f t="shared" si="1"/>
        <v>0</v>
      </c>
      <c r="U32" s="35">
        <f t="shared" si="0"/>
        <v>239322</v>
      </c>
    </row>
    <row r="33" spans="1:21" ht="15" customHeight="1">
      <c r="A33" s="12">
        <v>28</v>
      </c>
      <c r="B33" s="13" t="s">
        <v>19</v>
      </c>
      <c r="C33" s="14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15"/>
      <c r="T33" s="35">
        <f t="shared" si="1"/>
        <v>0</v>
      </c>
      <c r="U33" s="35">
        <f t="shared" si="0"/>
        <v>239322</v>
      </c>
    </row>
    <row r="34" spans="1:21" ht="15" customHeight="1">
      <c r="A34" s="12">
        <v>29</v>
      </c>
      <c r="B34" s="13" t="s">
        <v>20</v>
      </c>
      <c r="C34" s="14"/>
      <c r="D34" s="31"/>
      <c r="E34" s="31"/>
      <c r="F34" s="31"/>
      <c r="G34" s="46"/>
      <c r="H34" s="31"/>
      <c r="I34" s="31"/>
      <c r="J34" s="31"/>
      <c r="K34" s="31"/>
      <c r="L34" s="31">
        <v>800</v>
      </c>
      <c r="M34" s="55" t="s">
        <v>148</v>
      </c>
      <c r="N34" s="31"/>
      <c r="O34" s="31"/>
      <c r="P34" s="31">
        <v>17815</v>
      </c>
      <c r="Q34" s="55" t="s">
        <v>189</v>
      </c>
      <c r="R34" s="31"/>
      <c r="S34" s="15"/>
      <c r="T34" s="35">
        <f t="shared" si="1"/>
        <v>18615</v>
      </c>
      <c r="U34" s="35">
        <f t="shared" si="0"/>
        <v>220707</v>
      </c>
    </row>
    <row r="35" spans="1:21" ht="15" customHeight="1">
      <c r="A35" s="12">
        <v>30</v>
      </c>
      <c r="B35" s="44" t="s">
        <v>40</v>
      </c>
      <c r="C35" s="14"/>
      <c r="D35" s="31"/>
      <c r="E35" s="31"/>
      <c r="F35" s="31"/>
      <c r="G35" s="31"/>
      <c r="H35" s="31"/>
      <c r="I35" s="31"/>
      <c r="J35" s="31"/>
      <c r="K35" s="31"/>
      <c r="L35" s="31">
        <v>9640</v>
      </c>
      <c r="M35" s="55" t="s">
        <v>149</v>
      </c>
      <c r="N35" s="31"/>
      <c r="O35" s="31"/>
      <c r="P35" s="33">
        <v>4410</v>
      </c>
      <c r="Q35" s="55" t="s">
        <v>190</v>
      </c>
      <c r="R35" s="31"/>
      <c r="S35" s="15"/>
      <c r="T35" s="35">
        <f t="shared" si="1"/>
        <v>14050</v>
      </c>
      <c r="U35" s="35">
        <f t="shared" si="0"/>
        <v>206657</v>
      </c>
    </row>
    <row r="36" spans="1:21" ht="15" customHeight="1">
      <c r="A36" s="12"/>
      <c r="B36" s="44"/>
      <c r="C36" s="14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15"/>
      <c r="T36" s="35"/>
      <c r="U36" s="35"/>
    </row>
    <row r="37" spans="1:21" ht="15" customHeight="1">
      <c r="A37" s="16" t="s">
        <v>17</v>
      </c>
      <c r="B37" s="17"/>
      <c r="C37" s="39">
        <f>SUM(C6:C36)</f>
        <v>0</v>
      </c>
      <c r="D37" s="18">
        <f>SUM(D6:D36)</f>
        <v>0</v>
      </c>
      <c r="E37" s="18"/>
      <c r="F37" s="18">
        <f>SUM(F6:F36)</f>
        <v>0</v>
      </c>
      <c r="G37" s="18"/>
      <c r="H37" s="18">
        <f>SUM(H6:H36)</f>
        <v>0</v>
      </c>
      <c r="I37" s="18"/>
      <c r="J37" s="18">
        <f>SUM(J6:J36)</f>
        <v>0</v>
      </c>
      <c r="K37" s="18"/>
      <c r="L37" s="18">
        <f>SUM(L6:L36)</f>
        <v>118675</v>
      </c>
      <c r="M37" s="18"/>
      <c r="N37" s="18">
        <f>SUM(N6:N36)</f>
        <v>60530</v>
      </c>
      <c r="O37" s="18"/>
      <c r="P37" s="28">
        <f>SUM(P6:P36)</f>
        <v>53215</v>
      </c>
      <c r="Q37" s="28"/>
      <c r="R37" s="18">
        <f>SUM(R6:R36)</f>
        <v>10960</v>
      </c>
      <c r="S37" s="18"/>
      <c r="T37" s="36">
        <f>SUM(T6:T36)</f>
        <v>243380</v>
      </c>
      <c r="U37" s="37">
        <f>SUM(U5+C37-T37)</f>
        <v>206657</v>
      </c>
    </row>
    <row r="38" ht="14.25">
      <c r="A38" s="21" t="s">
        <v>29</v>
      </c>
    </row>
  </sheetData>
  <sheetProtection/>
  <mergeCells count="13">
    <mergeCell ref="U3:U4"/>
    <mergeCell ref="J3:J4"/>
    <mergeCell ref="L3:L4"/>
    <mergeCell ref="N3:N4"/>
    <mergeCell ref="P3:P4"/>
    <mergeCell ref="R3:R4"/>
    <mergeCell ref="T3:T4"/>
    <mergeCell ref="A3:A4"/>
    <mergeCell ref="B3:B4"/>
    <mergeCell ref="C3:C4"/>
    <mergeCell ref="D3:D4"/>
    <mergeCell ref="F3:F4"/>
    <mergeCell ref="H3:H4"/>
  </mergeCells>
  <printOptions/>
  <pageMargins left="0.7" right="0.7" top="0.75" bottom="0.75" header="0.3" footer="0.3"/>
  <pageSetup horizontalDpi="300" verticalDpi="300" orientation="landscape" paperSize="1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38"/>
  <sheetViews>
    <sheetView zoomScale="75" zoomScaleNormal="75" zoomScalePageLayoutView="0" workbookViewId="0" topLeftCell="C1">
      <selection activeCell="S10" sqref="S10"/>
    </sheetView>
  </sheetViews>
  <sheetFormatPr defaultColWidth="8.796875" defaultRowHeight="14.25"/>
  <cols>
    <col min="1" max="1" width="3.59765625" style="6" customWidth="1"/>
    <col min="2" max="2" width="4.5" style="6" customWidth="1"/>
    <col min="3" max="4" width="11.8984375" style="6" customWidth="1"/>
    <col min="5" max="5" width="4.69921875" style="6" customWidth="1"/>
    <col min="6" max="6" width="11.8984375" style="6" customWidth="1"/>
    <col min="7" max="7" width="3.59765625" style="6" customWidth="1"/>
    <col min="8" max="8" width="11.3984375" style="6" customWidth="1"/>
    <col min="9" max="9" width="3.59765625" style="6" customWidth="1"/>
    <col min="10" max="10" width="11.3984375" style="6" customWidth="1"/>
    <col min="11" max="11" width="3.59765625" style="6" customWidth="1"/>
    <col min="12" max="12" width="11.3984375" style="6" customWidth="1"/>
    <col min="13" max="13" width="4.5" style="6" customWidth="1"/>
    <col min="14" max="14" width="11.8984375" style="6" customWidth="1"/>
    <col min="15" max="15" width="3.59765625" style="6" customWidth="1"/>
    <col min="16" max="16" width="11.8984375" style="6" customWidth="1"/>
    <col min="17" max="17" width="4.5" style="6" customWidth="1"/>
    <col min="18" max="18" width="11.19921875" style="6" customWidth="1"/>
    <col min="19" max="19" width="3.59765625" style="6" customWidth="1"/>
    <col min="20" max="21" width="11.8984375" style="6" customWidth="1"/>
    <col min="22" max="16384" width="9" style="6" customWidth="1"/>
  </cols>
  <sheetData>
    <row r="1" spans="1:4" ht="16.5" customHeight="1">
      <c r="A1" s="19" t="s">
        <v>33</v>
      </c>
      <c r="D1" s="20" t="s">
        <v>32</v>
      </c>
    </row>
    <row r="2" spans="3:21" ht="16.5" customHeight="1">
      <c r="C2" s="1" t="s">
        <v>50</v>
      </c>
      <c r="U2" s="29" t="str">
        <f>'予算整理簿'!F2</f>
        <v>　　　　　 会派名（ 日本共産党県議団　）</v>
      </c>
    </row>
    <row r="3" spans="1:21" ht="16.5" customHeight="1">
      <c r="A3" s="60" t="s">
        <v>4</v>
      </c>
      <c r="B3" s="60" t="s">
        <v>5</v>
      </c>
      <c r="C3" s="60" t="s">
        <v>6</v>
      </c>
      <c r="D3" s="62" t="s">
        <v>7</v>
      </c>
      <c r="E3" s="40"/>
      <c r="F3" s="62" t="s">
        <v>8</v>
      </c>
      <c r="G3" s="40"/>
      <c r="H3" s="62" t="s">
        <v>9</v>
      </c>
      <c r="I3" s="40"/>
      <c r="J3" s="62" t="s">
        <v>10</v>
      </c>
      <c r="K3" s="40"/>
      <c r="L3" s="62" t="s">
        <v>11</v>
      </c>
      <c r="M3" s="40"/>
      <c r="N3" s="62" t="s">
        <v>12</v>
      </c>
      <c r="O3" s="40"/>
      <c r="P3" s="62" t="s">
        <v>13</v>
      </c>
      <c r="Q3" s="40"/>
      <c r="R3" s="62" t="s">
        <v>14</v>
      </c>
      <c r="S3" s="40"/>
      <c r="T3" s="60" t="s">
        <v>15</v>
      </c>
      <c r="U3" s="64" t="s">
        <v>16</v>
      </c>
    </row>
    <row r="4" spans="1:21" s="10" customFormat="1" ht="26.25" customHeight="1">
      <c r="A4" s="61"/>
      <c r="B4" s="61"/>
      <c r="C4" s="61"/>
      <c r="D4" s="63"/>
      <c r="E4" s="41" t="s">
        <v>27</v>
      </c>
      <c r="F4" s="63"/>
      <c r="G4" s="41" t="s">
        <v>27</v>
      </c>
      <c r="H4" s="63"/>
      <c r="I4" s="41" t="s">
        <v>27</v>
      </c>
      <c r="J4" s="63"/>
      <c r="K4" s="41" t="s">
        <v>27</v>
      </c>
      <c r="L4" s="63"/>
      <c r="M4" s="41" t="s">
        <v>27</v>
      </c>
      <c r="N4" s="63"/>
      <c r="O4" s="41" t="s">
        <v>27</v>
      </c>
      <c r="P4" s="63"/>
      <c r="Q4" s="41" t="s">
        <v>27</v>
      </c>
      <c r="R4" s="63"/>
      <c r="S4" s="41" t="s">
        <v>27</v>
      </c>
      <c r="T4" s="61"/>
      <c r="U4" s="65"/>
    </row>
    <row r="5" spans="1:21" s="10" customFormat="1" ht="25.5" customHeight="1">
      <c r="A5" s="7"/>
      <c r="B5" s="8"/>
      <c r="C5" s="38" t="s">
        <v>18</v>
      </c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9"/>
      <c r="T5" s="34"/>
      <c r="U5" s="11">
        <f>SUM('６月'!U37)</f>
        <v>206657</v>
      </c>
    </row>
    <row r="6" spans="1:21" ht="15" customHeight="1">
      <c r="A6" s="12">
        <v>1</v>
      </c>
      <c r="B6" s="13" t="s">
        <v>22</v>
      </c>
      <c r="C6" s="14"/>
      <c r="D6" s="31"/>
      <c r="E6" s="31"/>
      <c r="F6" s="31"/>
      <c r="G6" s="31"/>
      <c r="H6" s="31"/>
      <c r="I6" s="31"/>
      <c r="J6" s="31"/>
      <c r="K6" s="31"/>
      <c r="L6" s="31"/>
      <c r="M6" s="31"/>
      <c r="N6" s="31">
        <v>265321</v>
      </c>
      <c r="O6" s="55" t="s">
        <v>176</v>
      </c>
      <c r="P6" s="33">
        <v>30000</v>
      </c>
      <c r="Q6" s="33" t="s">
        <v>191</v>
      </c>
      <c r="R6" s="31"/>
      <c r="S6" s="15"/>
      <c r="T6" s="35">
        <f>D6+F6+H6+J6+L6+N6+P6+R6</f>
        <v>295321</v>
      </c>
      <c r="U6" s="35">
        <f>SUM(U5+C6-T6)</f>
        <v>-88664</v>
      </c>
    </row>
    <row r="7" spans="1:21" ht="15" customHeight="1">
      <c r="A7" s="12">
        <v>2</v>
      </c>
      <c r="B7" s="13" t="s">
        <v>23</v>
      </c>
      <c r="C7" s="14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15"/>
      <c r="T7" s="35">
        <f>D7+F7+H7+J7+L7+N7+P7+R7</f>
        <v>0</v>
      </c>
      <c r="U7" s="35">
        <f aca="true" t="shared" si="0" ref="U7:U36">U6+C7-T7</f>
        <v>-88664</v>
      </c>
    </row>
    <row r="8" spans="1:21" ht="15" customHeight="1">
      <c r="A8" s="12">
        <v>3</v>
      </c>
      <c r="B8" s="13" t="s">
        <v>24</v>
      </c>
      <c r="C8" s="14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15"/>
      <c r="T8" s="35">
        <f aca="true" t="shared" si="1" ref="T8:T36">D8+F8+H8+J8+L8+N8+P8+R8</f>
        <v>0</v>
      </c>
      <c r="U8" s="35">
        <f t="shared" si="0"/>
        <v>-88664</v>
      </c>
    </row>
    <row r="9" spans="1:21" ht="15" customHeight="1">
      <c r="A9" s="12">
        <v>4</v>
      </c>
      <c r="B9" s="13" t="s">
        <v>4</v>
      </c>
      <c r="C9" s="14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15"/>
      <c r="T9" s="35">
        <f t="shared" si="1"/>
        <v>0</v>
      </c>
      <c r="U9" s="35">
        <f t="shared" si="0"/>
        <v>-88664</v>
      </c>
    </row>
    <row r="10" spans="1:21" ht="15" customHeight="1">
      <c r="A10" s="12">
        <v>5</v>
      </c>
      <c r="B10" s="13" t="s">
        <v>19</v>
      </c>
      <c r="C10" s="14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>
        <v>31160</v>
      </c>
      <c r="S10" s="57" t="s">
        <v>234</v>
      </c>
      <c r="T10" s="35">
        <f t="shared" si="1"/>
        <v>31160</v>
      </c>
      <c r="U10" s="35">
        <f t="shared" si="0"/>
        <v>-119824</v>
      </c>
    </row>
    <row r="11" spans="1:21" ht="15" customHeight="1">
      <c r="A11" s="12">
        <v>6</v>
      </c>
      <c r="B11" s="13" t="s">
        <v>20</v>
      </c>
      <c r="C11" s="14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15"/>
      <c r="T11" s="35">
        <f t="shared" si="1"/>
        <v>0</v>
      </c>
      <c r="U11" s="35">
        <f t="shared" si="0"/>
        <v>-119824</v>
      </c>
    </row>
    <row r="12" spans="1:21" ht="15" customHeight="1">
      <c r="A12" s="12">
        <v>7</v>
      </c>
      <c r="B12" s="13" t="s">
        <v>21</v>
      </c>
      <c r="C12" s="14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15"/>
      <c r="T12" s="35">
        <f t="shared" si="1"/>
        <v>0</v>
      </c>
      <c r="U12" s="35">
        <f t="shared" si="0"/>
        <v>-119824</v>
      </c>
    </row>
    <row r="13" spans="1:21" ht="15" customHeight="1">
      <c r="A13" s="12">
        <v>8</v>
      </c>
      <c r="B13" s="13" t="s">
        <v>22</v>
      </c>
      <c r="C13" s="14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15"/>
      <c r="T13" s="35">
        <f t="shared" si="1"/>
        <v>0</v>
      </c>
      <c r="U13" s="35">
        <f t="shared" si="0"/>
        <v>-119824</v>
      </c>
    </row>
    <row r="14" spans="1:21" ht="15" customHeight="1">
      <c r="A14" s="12">
        <v>9</v>
      </c>
      <c r="B14" s="13" t="s">
        <v>23</v>
      </c>
      <c r="C14" s="14"/>
      <c r="D14" s="31">
        <v>8000</v>
      </c>
      <c r="E14" s="55" t="s">
        <v>81</v>
      </c>
      <c r="F14" s="31"/>
      <c r="G14" s="31"/>
      <c r="H14" s="31"/>
      <c r="I14" s="31"/>
      <c r="J14" s="31"/>
      <c r="K14" s="31"/>
      <c r="L14" s="31"/>
      <c r="M14" s="46"/>
      <c r="N14" s="31"/>
      <c r="O14" s="31"/>
      <c r="P14" s="33"/>
      <c r="Q14" s="46"/>
      <c r="R14" s="31"/>
      <c r="S14" s="15"/>
      <c r="T14" s="35">
        <f t="shared" si="1"/>
        <v>8000</v>
      </c>
      <c r="U14" s="35">
        <f t="shared" si="0"/>
        <v>-127824</v>
      </c>
    </row>
    <row r="15" spans="1:21" ht="15" customHeight="1">
      <c r="A15" s="12">
        <v>10</v>
      </c>
      <c r="B15" s="13" t="s">
        <v>24</v>
      </c>
      <c r="C15" s="14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15"/>
      <c r="T15" s="35">
        <f t="shared" si="1"/>
        <v>0</v>
      </c>
      <c r="U15" s="35">
        <f t="shared" si="0"/>
        <v>-127824</v>
      </c>
    </row>
    <row r="16" spans="1:21" ht="15" customHeight="1">
      <c r="A16" s="12">
        <v>11</v>
      </c>
      <c r="B16" s="13" t="s">
        <v>4</v>
      </c>
      <c r="C16" s="14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15"/>
      <c r="T16" s="35">
        <f t="shared" si="1"/>
        <v>0</v>
      </c>
      <c r="U16" s="35">
        <f t="shared" si="0"/>
        <v>-127824</v>
      </c>
    </row>
    <row r="17" spans="1:21" ht="15" customHeight="1">
      <c r="A17" s="12">
        <v>12</v>
      </c>
      <c r="B17" s="13" t="s">
        <v>19</v>
      </c>
      <c r="C17" s="14">
        <v>400000</v>
      </c>
      <c r="D17" s="31">
        <v>160400</v>
      </c>
      <c r="E17" s="55" t="s">
        <v>82</v>
      </c>
      <c r="F17" s="31"/>
      <c r="G17" s="31"/>
      <c r="H17" s="31"/>
      <c r="I17" s="46"/>
      <c r="J17" s="31"/>
      <c r="K17" s="31"/>
      <c r="L17" s="31"/>
      <c r="M17" s="31"/>
      <c r="N17" s="31"/>
      <c r="O17" s="31"/>
      <c r="P17" s="31"/>
      <c r="Q17" s="31"/>
      <c r="R17" s="31"/>
      <c r="S17" s="15"/>
      <c r="T17" s="35">
        <f t="shared" si="1"/>
        <v>160400</v>
      </c>
      <c r="U17" s="35">
        <f t="shared" si="0"/>
        <v>111776</v>
      </c>
    </row>
    <row r="18" spans="1:21" ht="15" customHeight="1">
      <c r="A18" s="12">
        <v>13</v>
      </c>
      <c r="B18" s="13" t="s">
        <v>20</v>
      </c>
      <c r="C18" s="14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15"/>
      <c r="T18" s="35">
        <f t="shared" si="1"/>
        <v>0</v>
      </c>
      <c r="U18" s="35">
        <f t="shared" si="0"/>
        <v>111776</v>
      </c>
    </row>
    <row r="19" spans="1:21" ht="15" customHeight="1">
      <c r="A19" s="12">
        <v>14</v>
      </c>
      <c r="B19" s="13" t="s">
        <v>21</v>
      </c>
      <c r="C19" s="14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15"/>
      <c r="T19" s="35">
        <f t="shared" si="1"/>
        <v>0</v>
      </c>
      <c r="U19" s="35">
        <f t="shared" si="0"/>
        <v>111776</v>
      </c>
    </row>
    <row r="20" spans="1:21" ht="15" customHeight="1">
      <c r="A20" s="12">
        <v>15</v>
      </c>
      <c r="B20" s="13" t="s">
        <v>22</v>
      </c>
      <c r="C20" s="14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46"/>
      <c r="P20" s="31">
        <v>1869</v>
      </c>
      <c r="Q20" s="55" t="s">
        <v>192</v>
      </c>
      <c r="R20" s="31"/>
      <c r="S20" s="15"/>
      <c r="T20" s="35">
        <f t="shared" si="1"/>
        <v>1869</v>
      </c>
      <c r="U20" s="35">
        <f t="shared" si="0"/>
        <v>109907</v>
      </c>
    </row>
    <row r="21" spans="1:21" ht="15" customHeight="1">
      <c r="A21" s="12">
        <v>16</v>
      </c>
      <c r="B21" s="13" t="s">
        <v>23</v>
      </c>
      <c r="C21" s="27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3"/>
      <c r="Q21" s="33"/>
      <c r="R21" s="31"/>
      <c r="S21" s="15"/>
      <c r="T21" s="35">
        <f t="shared" si="1"/>
        <v>0</v>
      </c>
      <c r="U21" s="35">
        <f t="shared" si="0"/>
        <v>109907</v>
      </c>
    </row>
    <row r="22" spans="1:21" ht="15" customHeight="1">
      <c r="A22" s="12">
        <v>17</v>
      </c>
      <c r="B22" s="13" t="s">
        <v>24</v>
      </c>
      <c r="C22" s="14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>
        <v>2368</v>
      </c>
      <c r="Q22" s="55" t="s">
        <v>193</v>
      </c>
      <c r="R22" s="31"/>
      <c r="S22" s="15"/>
      <c r="T22" s="35">
        <f t="shared" si="1"/>
        <v>2368</v>
      </c>
      <c r="U22" s="35">
        <f t="shared" si="0"/>
        <v>107539</v>
      </c>
    </row>
    <row r="23" spans="1:21" ht="15" customHeight="1">
      <c r="A23" s="12">
        <v>18</v>
      </c>
      <c r="B23" s="13" t="s">
        <v>4</v>
      </c>
      <c r="C23" s="14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15"/>
      <c r="T23" s="35">
        <f t="shared" si="1"/>
        <v>0</v>
      </c>
      <c r="U23" s="35">
        <f t="shared" si="0"/>
        <v>107539</v>
      </c>
    </row>
    <row r="24" spans="1:21" ht="15" customHeight="1">
      <c r="A24" s="12">
        <v>19</v>
      </c>
      <c r="B24" s="13" t="s">
        <v>19</v>
      </c>
      <c r="C24" s="14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15"/>
      <c r="T24" s="35">
        <f t="shared" si="1"/>
        <v>0</v>
      </c>
      <c r="U24" s="35">
        <f t="shared" si="0"/>
        <v>107539</v>
      </c>
    </row>
    <row r="25" spans="1:21" ht="15" customHeight="1">
      <c r="A25" s="12">
        <v>20</v>
      </c>
      <c r="B25" s="13" t="s">
        <v>20</v>
      </c>
      <c r="C25" s="14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15"/>
      <c r="T25" s="35">
        <f t="shared" si="1"/>
        <v>0</v>
      </c>
      <c r="U25" s="35">
        <f t="shared" si="0"/>
        <v>107539</v>
      </c>
    </row>
    <row r="26" spans="1:21" ht="15" customHeight="1">
      <c r="A26" s="12">
        <v>21</v>
      </c>
      <c r="B26" s="13" t="s">
        <v>21</v>
      </c>
      <c r="C26" s="14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15"/>
      <c r="T26" s="35">
        <f t="shared" si="1"/>
        <v>0</v>
      </c>
      <c r="U26" s="35">
        <f t="shared" si="0"/>
        <v>107539</v>
      </c>
    </row>
    <row r="27" spans="1:21" ht="15" customHeight="1">
      <c r="A27" s="12">
        <v>22</v>
      </c>
      <c r="B27" s="13" t="s">
        <v>22</v>
      </c>
      <c r="C27" s="14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>
        <v>758</v>
      </c>
      <c r="Q27" s="55" t="s">
        <v>194</v>
      </c>
      <c r="R27" s="31"/>
      <c r="S27" s="15"/>
      <c r="T27" s="35">
        <f t="shared" si="1"/>
        <v>758</v>
      </c>
      <c r="U27" s="35">
        <f t="shared" si="0"/>
        <v>106781</v>
      </c>
    </row>
    <row r="28" spans="1:21" ht="15" customHeight="1">
      <c r="A28" s="12">
        <v>23</v>
      </c>
      <c r="B28" s="13" t="s">
        <v>23</v>
      </c>
      <c r="C28" s="14"/>
      <c r="D28" s="31">
        <v>8750</v>
      </c>
      <c r="E28" s="55" t="s">
        <v>83</v>
      </c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>
        <v>2450</v>
      </c>
      <c r="Q28" s="55" t="s">
        <v>195</v>
      </c>
      <c r="R28" s="31"/>
      <c r="S28" s="15"/>
      <c r="T28" s="35">
        <f t="shared" si="1"/>
        <v>11200</v>
      </c>
      <c r="U28" s="35">
        <f t="shared" si="0"/>
        <v>95581</v>
      </c>
    </row>
    <row r="29" spans="1:21" ht="15" customHeight="1">
      <c r="A29" s="12">
        <v>24</v>
      </c>
      <c r="B29" s="13" t="s">
        <v>24</v>
      </c>
      <c r="C29" s="14"/>
      <c r="D29" s="31">
        <v>2000</v>
      </c>
      <c r="E29" s="56" t="s">
        <v>84</v>
      </c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15"/>
      <c r="T29" s="35">
        <f t="shared" si="1"/>
        <v>2000</v>
      </c>
      <c r="U29" s="35">
        <f t="shared" si="0"/>
        <v>93581</v>
      </c>
    </row>
    <row r="30" spans="1:21" ht="15" customHeight="1">
      <c r="A30" s="12">
        <v>25</v>
      </c>
      <c r="B30" s="13" t="s">
        <v>4</v>
      </c>
      <c r="C30" s="14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15"/>
      <c r="T30" s="35">
        <f t="shared" si="1"/>
        <v>0</v>
      </c>
      <c r="U30" s="35">
        <f t="shared" si="0"/>
        <v>93581</v>
      </c>
    </row>
    <row r="31" spans="1:21" ht="15" customHeight="1">
      <c r="A31" s="12">
        <v>26</v>
      </c>
      <c r="B31" s="13" t="s">
        <v>19</v>
      </c>
      <c r="C31" s="14"/>
      <c r="D31" s="31">
        <v>600</v>
      </c>
      <c r="E31" s="55" t="s">
        <v>85</v>
      </c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15"/>
      <c r="T31" s="35">
        <f t="shared" si="1"/>
        <v>600</v>
      </c>
      <c r="U31" s="35">
        <f t="shared" si="0"/>
        <v>92981</v>
      </c>
    </row>
    <row r="32" spans="1:21" ht="15" customHeight="1">
      <c r="A32" s="12">
        <v>27</v>
      </c>
      <c r="B32" s="13" t="s">
        <v>20</v>
      </c>
      <c r="C32" s="14"/>
      <c r="D32" s="31"/>
      <c r="E32" s="31"/>
      <c r="F32" s="31">
        <v>1300</v>
      </c>
      <c r="G32" s="55" t="s">
        <v>129</v>
      </c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15"/>
      <c r="T32" s="35">
        <f t="shared" si="1"/>
        <v>1300</v>
      </c>
      <c r="U32" s="35">
        <f t="shared" si="0"/>
        <v>91681</v>
      </c>
    </row>
    <row r="33" spans="1:21" ht="15" customHeight="1">
      <c r="A33" s="12">
        <v>28</v>
      </c>
      <c r="B33" s="44" t="s">
        <v>40</v>
      </c>
      <c r="C33" s="14"/>
      <c r="D33" s="31">
        <v>600</v>
      </c>
      <c r="E33" s="55" t="s">
        <v>86</v>
      </c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15"/>
      <c r="T33" s="35">
        <f t="shared" si="1"/>
        <v>600</v>
      </c>
      <c r="U33" s="35">
        <f t="shared" si="0"/>
        <v>91081</v>
      </c>
    </row>
    <row r="34" spans="1:21" ht="15" customHeight="1">
      <c r="A34" s="12">
        <v>29</v>
      </c>
      <c r="B34" s="44" t="s">
        <v>41</v>
      </c>
      <c r="C34" s="14"/>
      <c r="D34" s="31"/>
      <c r="E34" s="31"/>
      <c r="F34" s="31"/>
      <c r="G34" s="46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15"/>
      <c r="T34" s="35">
        <f t="shared" si="1"/>
        <v>0</v>
      </c>
      <c r="U34" s="35">
        <f t="shared" si="0"/>
        <v>91081</v>
      </c>
    </row>
    <row r="35" spans="1:21" ht="15" customHeight="1">
      <c r="A35" s="12">
        <v>30</v>
      </c>
      <c r="B35" s="44" t="s">
        <v>42</v>
      </c>
      <c r="C35" s="14"/>
      <c r="D35" s="31"/>
      <c r="E35" s="31"/>
      <c r="F35" s="31"/>
      <c r="G35" s="31"/>
      <c r="H35" s="31"/>
      <c r="I35" s="31"/>
      <c r="J35" s="31"/>
      <c r="K35" s="31"/>
      <c r="L35" s="31">
        <v>800</v>
      </c>
      <c r="M35" s="55" t="s">
        <v>150</v>
      </c>
      <c r="N35" s="31"/>
      <c r="O35" s="31"/>
      <c r="P35" s="33">
        <v>17815</v>
      </c>
      <c r="Q35" s="55" t="s">
        <v>196</v>
      </c>
      <c r="R35" s="31"/>
      <c r="S35" s="15"/>
      <c r="T35" s="35">
        <f t="shared" si="1"/>
        <v>18615</v>
      </c>
      <c r="U35" s="35">
        <f t="shared" si="0"/>
        <v>72466</v>
      </c>
    </row>
    <row r="36" spans="1:21" ht="15" customHeight="1">
      <c r="A36" s="12">
        <v>31</v>
      </c>
      <c r="B36" s="44" t="s">
        <v>43</v>
      </c>
      <c r="C36" s="14"/>
      <c r="D36" s="31"/>
      <c r="E36" s="31"/>
      <c r="F36" s="31">
        <v>400</v>
      </c>
      <c r="G36" s="55" t="s">
        <v>130</v>
      </c>
      <c r="H36" s="31"/>
      <c r="I36" s="31"/>
      <c r="J36" s="31"/>
      <c r="K36" s="31"/>
      <c r="L36" s="31">
        <v>9640</v>
      </c>
      <c r="M36" s="55" t="s">
        <v>151</v>
      </c>
      <c r="N36" s="31"/>
      <c r="O36" s="31"/>
      <c r="P36" s="31"/>
      <c r="Q36" s="31"/>
      <c r="R36" s="31"/>
      <c r="S36" s="15"/>
      <c r="T36" s="35">
        <f t="shared" si="1"/>
        <v>10040</v>
      </c>
      <c r="U36" s="35">
        <f t="shared" si="0"/>
        <v>62426</v>
      </c>
    </row>
    <row r="37" spans="1:21" ht="15" customHeight="1">
      <c r="A37" s="16" t="s">
        <v>17</v>
      </c>
      <c r="B37" s="17"/>
      <c r="C37" s="39">
        <f>SUM(C6:C36)</f>
        <v>400000</v>
      </c>
      <c r="D37" s="18">
        <f>SUM(D6:D36)</f>
        <v>180350</v>
      </c>
      <c r="E37" s="18"/>
      <c r="F37" s="18">
        <f>SUM(F6:F36)</f>
        <v>1700</v>
      </c>
      <c r="G37" s="18"/>
      <c r="H37" s="18">
        <f>SUM(H6:H36)</f>
        <v>0</v>
      </c>
      <c r="I37" s="18"/>
      <c r="J37" s="18">
        <f>SUM(J6:J36)</f>
        <v>0</v>
      </c>
      <c r="K37" s="18"/>
      <c r="L37" s="18">
        <f>SUM(L6:L36)</f>
        <v>10440</v>
      </c>
      <c r="M37" s="18"/>
      <c r="N37" s="18">
        <f>SUM(N6:N36)</f>
        <v>265321</v>
      </c>
      <c r="O37" s="18"/>
      <c r="P37" s="28">
        <f>SUM(P6:P36)</f>
        <v>55260</v>
      </c>
      <c r="Q37" s="28"/>
      <c r="R37" s="18">
        <f>SUM(R6:R36)</f>
        <v>31160</v>
      </c>
      <c r="S37" s="18"/>
      <c r="T37" s="36">
        <f>SUM(T6:T36)</f>
        <v>544231</v>
      </c>
      <c r="U37" s="37">
        <f>SUM(U5+C37-T37)</f>
        <v>62426</v>
      </c>
    </row>
    <row r="38" ht="14.25">
      <c r="A38" s="21" t="s">
        <v>29</v>
      </c>
    </row>
  </sheetData>
  <sheetProtection/>
  <mergeCells count="13">
    <mergeCell ref="U3:U4"/>
    <mergeCell ref="J3:J4"/>
    <mergeCell ref="L3:L4"/>
    <mergeCell ref="N3:N4"/>
    <mergeCell ref="P3:P4"/>
    <mergeCell ref="R3:R4"/>
    <mergeCell ref="T3:T4"/>
    <mergeCell ref="A3:A4"/>
    <mergeCell ref="B3:B4"/>
    <mergeCell ref="C3:C4"/>
    <mergeCell ref="D3:D4"/>
    <mergeCell ref="F3:F4"/>
    <mergeCell ref="H3:H4"/>
  </mergeCells>
  <printOptions/>
  <pageMargins left="0.7" right="0.7" top="0.75" bottom="0.75" header="0.3" footer="0.3"/>
  <pageSetup horizontalDpi="300" verticalDpi="300" orientation="landscape" paperSize="1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8"/>
  <sheetViews>
    <sheetView zoomScale="75" zoomScaleNormal="75" zoomScalePageLayoutView="0" workbookViewId="0" topLeftCell="A4">
      <selection activeCell="Q37" sqref="Q37"/>
    </sheetView>
  </sheetViews>
  <sheetFormatPr defaultColWidth="8.796875" defaultRowHeight="14.25"/>
  <cols>
    <col min="1" max="1" width="3.59765625" style="6" customWidth="1"/>
    <col min="2" max="2" width="4.5" style="6" customWidth="1"/>
    <col min="3" max="4" width="11.8984375" style="6" customWidth="1"/>
    <col min="5" max="5" width="5.09765625" style="6" customWidth="1"/>
    <col min="6" max="6" width="11.8984375" style="6" customWidth="1"/>
    <col min="7" max="7" width="3.59765625" style="6" customWidth="1"/>
    <col min="8" max="8" width="11.3984375" style="6" customWidth="1"/>
    <col min="9" max="9" width="3.59765625" style="6" customWidth="1"/>
    <col min="10" max="10" width="10.8984375" style="6" customWidth="1"/>
    <col min="11" max="11" width="3.59765625" style="6" customWidth="1"/>
    <col min="12" max="12" width="11.8984375" style="6" customWidth="1"/>
    <col min="13" max="13" width="4.69921875" style="6" customWidth="1"/>
    <col min="14" max="14" width="11.19921875" style="6" customWidth="1"/>
    <col min="15" max="15" width="3.59765625" style="6" customWidth="1"/>
    <col min="16" max="16" width="11.8984375" style="6" customWidth="1"/>
    <col min="17" max="17" width="4.5" style="6" customWidth="1"/>
    <col min="18" max="18" width="11.19921875" style="6" customWidth="1"/>
    <col min="19" max="19" width="3.59765625" style="6" customWidth="1"/>
    <col min="20" max="21" width="11.8984375" style="6" customWidth="1"/>
    <col min="22" max="16384" width="9" style="6" customWidth="1"/>
  </cols>
  <sheetData>
    <row r="1" spans="1:4" ht="16.5" customHeight="1">
      <c r="A1" s="19" t="s">
        <v>33</v>
      </c>
      <c r="D1" s="20" t="s">
        <v>32</v>
      </c>
    </row>
    <row r="2" spans="3:21" ht="16.5" customHeight="1">
      <c r="C2" s="1" t="s">
        <v>51</v>
      </c>
      <c r="U2" s="29" t="str">
        <f>'予算整理簿'!F2</f>
        <v>　　　　　 会派名（ 日本共産党県議団　）</v>
      </c>
    </row>
    <row r="3" spans="1:21" ht="16.5" customHeight="1">
      <c r="A3" s="60" t="s">
        <v>4</v>
      </c>
      <c r="B3" s="60" t="s">
        <v>5</v>
      </c>
      <c r="C3" s="60" t="s">
        <v>6</v>
      </c>
      <c r="D3" s="62" t="s">
        <v>7</v>
      </c>
      <c r="E3" s="40"/>
      <c r="F3" s="62" t="s">
        <v>8</v>
      </c>
      <c r="G3" s="40"/>
      <c r="H3" s="62" t="s">
        <v>9</v>
      </c>
      <c r="I3" s="40"/>
      <c r="J3" s="62" t="s">
        <v>10</v>
      </c>
      <c r="K3" s="40"/>
      <c r="L3" s="62" t="s">
        <v>11</v>
      </c>
      <c r="M3" s="40"/>
      <c r="N3" s="62" t="s">
        <v>12</v>
      </c>
      <c r="O3" s="40"/>
      <c r="P3" s="62" t="s">
        <v>13</v>
      </c>
      <c r="Q3" s="40"/>
      <c r="R3" s="62" t="s">
        <v>14</v>
      </c>
      <c r="S3" s="40"/>
      <c r="T3" s="60" t="s">
        <v>15</v>
      </c>
      <c r="U3" s="64" t="s">
        <v>16</v>
      </c>
    </row>
    <row r="4" spans="1:21" s="10" customFormat="1" ht="26.25" customHeight="1">
      <c r="A4" s="61"/>
      <c r="B4" s="61"/>
      <c r="C4" s="61"/>
      <c r="D4" s="63"/>
      <c r="E4" s="41" t="s">
        <v>27</v>
      </c>
      <c r="F4" s="63"/>
      <c r="G4" s="41" t="s">
        <v>27</v>
      </c>
      <c r="H4" s="63"/>
      <c r="I4" s="41" t="s">
        <v>27</v>
      </c>
      <c r="J4" s="63"/>
      <c r="K4" s="41" t="s">
        <v>27</v>
      </c>
      <c r="L4" s="63"/>
      <c r="M4" s="41" t="s">
        <v>27</v>
      </c>
      <c r="N4" s="63"/>
      <c r="O4" s="41" t="s">
        <v>27</v>
      </c>
      <c r="P4" s="63"/>
      <c r="Q4" s="41" t="s">
        <v>27</v>
      </c>
      <c r="R4" s="63"/>
      <c r="S4" s="41" t="s">
        <v>27</v>
      </c>
      <c r="T4" s="61"/>
      <c r="U4" s="65"/>
    </row>
    <row r="5" spans="1:21" s="10" customFormat="1" ht="25.5" customHeight="1">
      <c r="A5" s="7"/>
      <c r="B5" s="8"/>
      <c r="C5" s="38" t="s">
        <v>18</v>
      </c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9"/>
      <c r="T5" s="34"/>
      <c r="U5" s="11">
        <f>SUM('７月'!U37)</f>
        <v>62426</v>
      </c>
    </row>
    <row r="6" spans="1:21" ht="15" customHeight="1">
      <c r="A6" s="12">
        <v>1</v>
      </c>
      <c r="B6" s="13" t="s">
        <v>4</v>
      </c>
      <c r="C6" s="14"/>
      <c r="D6" s="31"/>
      <c r="E6" s="31"/>
      <c r="F6" s="31">
        <v>400</v>
      </c>
      <c r="G6" s="55" t="s">
        <v>131</v>
      </c>
      <c r="H6" s="31"/>
      <c r="I6" s="31"/>
      <c r="J6" s="31"/>
      <c r="K6" s="31"/>
      <c r="L6" s="31"/>
      <c r="M6" s="31"/>
      <c r="N6" s="31"/>
      <c r="O6" s="31"/>
      <c r="P6" s="33">
        <v>30000</v>
      </c>
      <c r="Q6" s="33" t="s">
        <v>197</v>
      </c>
      <c r="R6" s="31"/>
      <c r="S6" s="15"/>
      <c r="T6" s="35">
        <f>D6+F6+H6+J6+L6+N6+P6+R6</f>
        <v>30400</v>
      </c>
      <c r="U6" s="35">
        <f>SUM(U5+C6-T6)</f>
        <v>32026</v>
      </c>
    </row>
    <row r="7" spans="1:21" ht="15" customHeight="1">
      <c r="A7" s="12">
        <v>2</v>
      </c>
      <c r="B7" s="13" t="s">
        <v>19</v>
      </c>
      <c r="C7" s="14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15"/>
      <c r="T7" s="35">
        <f>D7+F7+H7+J7+L7+N7+P7+R7</f>
        <v>0</v>
      </c>
      <c r="U7" s="35">
        <f aca="true" t="shared" si="0" ref="U7:U36">U6+C7-T7</f>
        <v>32026</v>
      </c>
    </row>
    <row r="8" spans="1:21" ht="15" customHeight="1">
      <c r="A8" s="12">
        <v>3</v>
      </c>
      <c r="B8" s="13" t="s">
        <v>20</v>
      </c>
      <c r="C8" s="14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15"/>
      <c r="T8" s="35">
        <f aca="true" t="shared" si="1" ref="T8:T36">D8+F8+H8+J8+L8+N8+P8+R8</f>
        <v>0</v>
      </c>
      <c r="U8" s="35">
        <f t="shared" si="0"/>
        <v>32026</v>
      </c>
    </row>
    <row r="9" spans="1:21" ht="15" customHeight="1">
      <c r="A9" s="12">
        <v>4</v>
      </c>
      <c r="B9" s="13" t="s">
        <v>21</v>
      </c>
      <c r="C9" s="14"/>
      <c r="D9" s="31">
        <v>2000</v>
      </c>
      <c r="E9" s="55" t="s">
        <v>87</v>
      </c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15"/>
      <c r="T9" s="35">
        <f t="shared" si="1"/>
        <v>2000</v>
      </c>
      <c r="U9" s="35">
        <f t="shared" si="0"/>
        <v>30026</v>
      </c>
    </row>
    <row r="10" spans="1:21" ht="15" customHeight="1">
      <c r="A10" s="12">
        <v>5</v>
      </c>
      <c r="B10" s="13" t="s">
        <v>22</v>
      </c>
      <c r="C10" s="14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15"/>
      <c r="T10" s="35">
        <f t="shared" si="1"/>
        <v>0</v>
      </c>
      <c r="U10" s="35">
        <f t="shared" si="0"/>
        <v>30026</v>
      </c>
    </row>
    <row r="11" spans="1:21" ht="15" customHeight="1">
      <c r="A11" s="12">
        <v>6</v>
      </c>
      <c r="B11" s="13" t="s">
        <v>23</v>
      </c>
      <c r="C11" s="14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15"/>
      <c r="T11" s="35">
        <f t="shared" si="1"/>
        <v>0</v>
      </c>
      <c r="U11" s="35">
        <f t="shared" si="0"/>
        <v>30026</v>
      </c>
    </row>
    <row r="12" spans="1:21" ht="15" customHeight="1">
      <c r="A12" s="12">
        <v>7</v>
      </c>
      <c r="B12" s="13" t="s">
        <v>24</v>
      </c>
      <c r="C12" s="14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15"/>
      <c r="T12" s="35">
        <f t="shared" si="1"/>
        <v>0</v>
      </c>
      <c r="U12" s="35">
        <f t="shared" si="0"/>
        <v>30026</v>
      </c>
    </row>
    <row r="13" spans="1:21" ht="15" customHeight="1">
      <c r="A13" s="12">
        <v>8</v>
      </c>
      <c r="B13" s="13" t="s">
        <v>4</v>
      </c>
      <c r="C13" s="14"/>
      <c r="D13" s="31">
        <v>1950</v>
      </c>
      <c r="E13" s="55" t="s">
        <v>88</v>
      </c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15"/>
      <c r="T13" s="35">
        <f t="shared" si="1"/>
        <v>1950</v>
      </c>
      <c r="U13" s="35">
        <f t="shared" si="0"/>
        <v>28076</v>
      </c>
    </row>
    <row r="14" spans="1:21" ht="15" customHeight="1">
      <c r="A14" s="12">
        <v>9</v>
      </c>
      <c r="B14" s="13" t="s">
        <v>19</v>
      </c>
      <c r="C14" s="14"/>
      <c r="D14" s="31"/>
      <c r="E14" s="31"/>
      <c r="F14" s="31"/>
      <c r="G14" s="31"/>
      <c r="H14" s="31"/>
      <c r="I14" s="31"/>
      <c r="J14" s="31"/>
      <c r="K14" s="31"/>
      <c r="L14" s="31"/>
      <c r="M14" s="46"/>
      <c r="N14" s="31"/>
      <c r="O14" s="31"/>
      <c r="P14" s="33">
        <v>2654</v>
      </c>
      <c r="Q14" s="56" t="s">
        <v>198</v>
      </c>
      <c r="R14" s="31"/>
      <c r="S14" s="15"/>
      <c r="T14" s="35">
        <f t="shared" si="1"/>
        <v>2654</v>
      </c>
      <c r="U14" s="35">
        <f t="shared" si="0"/>
        <v>25422</v>
      </c>
    </row>
    <row r="15" spans="1:21" ht="15" customHeight="1">
      <c r="A15" s="12">
        <v>10</v>
      </c>
      <c r="B15" s="13" t="s">
        <v>20</v>
      </c>
      <c r="C15" s="14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15"/>
      <c r="T15" s="35">
        <f t="shared" si="1"/>
        <v>0</v>
      </c>
      <c r="U15" s="35">
        <f t="shared" si="0"/>
        <v>25422</v>
      </c>
    </row>
    <row r="16" spans="1:21" ht="15" customHeight="1">
      <c r="A16" s="12">
        <v>11</v>
      </c>
      <c r="B16" s="13" t="s">
        <v>21</v>
      </c>
      <c r="C16" s="14">
        <v>300000</v>
      </c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15"/>
      <c r="T16" s="35">
        <f t="shared" si="1"/>
        <v>0</v>
      </c>
      <c r="U16" s="35">
        <f t="shared" si="0"/>
        <v>325422</v>
      </c>
    </row>
    <row r="17" spans="1:21" ht="15" customHeight="1">
      <c r="A17" s="12">
        <v>12</v>
      </c>
      <c r="B17" s="13" t="s">
        <v>22</v>
      </c>
      <c r="C17" s="14"/>
      <c r="D17" s="31">
        <v>600</v>
      </c>
      <c r="E17" s="55" t="s">
        <v>89</v>
      </c>
      <c r="F17" s="31"/>
      <c r="G17" s="31"/>
      <c r="H17" s="31"/>
      <c r="I17" s="46"/>
      <c r="J17" s="31"/>
      <c r="K17" s="31"/>
      <c r="L17" s="31"/>
      <c r="M17" s="31"/>
      <c r="N17" s="31"/>
      <c r="O17" s="31"/>
      <c r="P17" s="31"/>
      <c r="Q17" s="31"/>
      <c r="R17" s="31"/>
      <c r="S17" s="15"/>
      <c r="T17" s="35">
        <f t="shared" si="1"/>
        <v>600</v>
      </c>
      <c r="U17" s="35">
        <f t="shared" si="0"/>
        <v>324822</v>
      </c>
    </row>
    <row r="18" spans="1:21" ht="15" customHeight="1">
      <c r="A18" s="12">
        <v>13</v>
      </c>
      <c r="B18" s="13" t="s">
        <v>23</v>
      </c>
      <c r="C18" s="14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15"/>
      <c r="T18" s="35">
        <f t="shared" si="1"/>
        <v>0</v>
      </c>
      <c r="U18" s="35">
        <f t="shared" si="0"/>
        <v>324822</v>
      </c>
    </row>
    <row r="19" spans="1:21" ht="15" customHeight="1">
      <c r="A19" s="12">
        <v>14</v>
      </c>
      <c r="B19" s="13" t="s">
        <v>24</v>
      </c>
      <c r="C19" s="14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15"/>
      <c r="T19" s="35">
        <f t="shared" si="1"/>
        <v>0</v>
      </c>
      <c r="U19" s="35">
        <f t="shared" si="0"/>
        <v>324822</v>
      </c>
    </row>
    <row r="20" spans="1:21" ht="15" customHeight="1">
      <c r="A20" s="12">
        <v>15</v>
      </c>
      <c r="B20" s="13" t="s">
        <v>4</v>
      </c>
      <c r="C20" s="14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46"/>
      <c r="P20" s="31"/>
      <c r="Q20" s="31"/>
      <c r="R20" s="31"/>
      <c r="S20" s="15"/>
      <c r="T20" s="35">
        <f t="shared" si="1"/>
        <v>0</v>
      </c>
      <c r="U20" s="35">
        <f t="shared" si="0"/>
        <v>324822</v>
      </c>
    </row>
    <row r="21" spans="1:21" ht="15" customHeight="1">
      <c r="A21" s="12">
        <v>16</v>
      </c>
      <c r="B21" s="13" t="s">
        <v>19</v>
      </c>
      <c r="C21" s="27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3"/>
      <c r="Q21" s="33"/>
      <c r="R21" s="31"/>
      <c r="S21" s="15"/>
      <c r="T21" s="35">
        <f t="shared" si="1"/>
        <v>0</v>
      </c>
      <c r="U21" s="35">
        <f t="shared" si="0"/>
        <v>324822</v>
      </c>
    </row>
    <row r="22" spans="1:21" ht="15" customHeight="1">
      <c r="A22" s="12">
        <v>17</v>
      </c>
      <c r="B22" s="13" t="s">
        <v>20</v>
      </c>
      <c r="C22" s="14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15"/>
      <c r="T22" s="35">
        <f t="shared" si="1"/>
        <v>0</v>
      </c>
      <c r="U22" s="35">
        <f t="shared" si="0"/>
        <v>324822</v>
      </c>
    </row>
    <row r="23" spans="1:21" ht="15" customHeight="1">
      <c r="A23" s="12">
        <v>18</v>
      </c>
      <c r="B23" s="13" t="s">
        <v>21</v>
      </c>
      <c r="C23" s="14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15"/>
      <c r="T23" s="35">
        <f t="shared" si="1"/>
        <v>0</v>
      </c>
      <c r="U23" s="35">
        <f t="shared" si="0"/>
        <v>324822</v>
      </c>
    </row>
    <row r="24" spans="1:21" ht="15" customHeight="1">
      <c r="A24" s="12">
        <v>19</v>
      </c>
      <c r="B24" s="13" t="s">
        <v>22</v>
      </c>
      <c r="C24" s="14"/>
      <c r="D24" s="31"/>
      <c r="E24" s="31"/>
      <c r="F24" s="31">
        <v>16000</v>
      </c>
      <c r="G24" s="55" t="s">
        <v>132</v>
      </c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15"/>
      <c r="T24" s="35">
        <f t="shared" si="1"/>
        <v>16000</v>
      </c>
      <c r="U24" s="35">
        <f t="shared" si="0"/>
        <v>308822</v>
      </c>
    </row>
    <row r="25" spans="1:21" ht="15" customHeight="1">
      <c r="A25" s="12">
        <v>20</v>
      </c>
      <c r="B25" s="13" t="s">
        <v>23</v>
      </c>
      <c r="C25" s="14"/>
      <c r="D25" s="31"/>
      <c r="E25" s="31"/>
      <c r="F25" s="31">
        <v>4095</v>
      </c>
      <c r="G25" s="55" t="s">
        <v>133</v>
      </c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15"/>
      <c r="T25" s="35">
        <f t="shared" si="1"/>
        <v>4095</v>
      </c>
      <c r="U25" s="35">
        <f t="shared" si="0"/>
        <v>304727</v>
      </c>
    </row>
    <row r="26" spans="1:21" ht="15" customHeight="1">
      <c r="A26" s="12">
        <v>21</v>
      </c>
      <c r="B26" s="13" t="s">
        <v>24</v>
      </c>
      <c r="C26" s="14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15"/>
      <c r="T26" s="35">
        <f t="shared" si="1"/>
        <v>0</v>
      </c>
      <c r="U26" s="35">
        <f t="shared" si="0"/>
        <v>304727</v>
      </c>
    </row>
    <row r="27" spans="1:21" ht="15" customHeight="1">
      <c r="A27" s="12">
        <v>22</v>
      </c>
      <c r="B27" s="13" t="s">
        <v>4</v>
      </c>
      <c r="C27" s="14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15"/>
      <c r="T27" s="35">
        <f t="shared" si="1"/>
        <v>0</v>
      </c>
      <c r="U27" s="35">
        <f t="shared" si="0"/>
        <v>304727</v>
      </c>
    </row>
    <row r="28" spans="1:21" ht="15" customHeight="1">
      <c r="A28" s="12">
        <v>23</v>
      </c>
      <c r="B28" s="13" t="s">
        <v>19</v>
      </c>
      <c r="C28" s="14"/>
      <c r="D28" s="31">
        <v>39000</v>
      </c>
      <c r="E28" s="55" t="s">
        <v>90</v>
      </c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15"/>
      <c r="T28" s="35">
        <f t="shared" si="1"/>
        <v>39000</v>
      </c>
      <c r="U28" s="35">
        <f t="shared" si="0"/>
        <v>265727</v>
      </c>
    </row>
    <row r="29" spans="1:21" ht="15" customHeight="1">
      <c r="A29" s="12">
        <v>24</v>
      </c>
      <c r="B29" s="13" t="s">
        <v>20</v>
      </c>
      <c r="C29" s="14"/>
      <c r="D29" s="31"/>
      <c r="E29" s="46"/>
      <c r="F29" s="31">
        <v>47400</v>
      </c>
      <c r="G29" s="55" t="s">
        <v>134</v>
      </c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15"/>
      <c r="T29" s="35">
        <f t="shared" si="1"/>
        <v>47400</v>
      </c>
      <c r="U29" s="35">
        <f t="shared" si="0"/>
        <v>218327</v>
      </c>
    </row>
    <row r="30" spans="1:21" ht="15" customHeight="1">
      <c r="A30" s="12">
        <v>25</v>
      </c>
      <c r="B30" s="44" t="s">
        <v>40</v>
      </c>
      <c r="C30" s="14"/>
      <c r="D30" s="31">
        <v>600</v>
      </c>
      <c r="E30" s="55" t="s">
        <v>91</v>
      </c>
      <c r="F30" s="31"/>
      <c r="G30" s="31"/>
      <c r="H30" s="31"/>
      <c r="I30" s="31"/>
      <c r="J30" s="31"/>
      <c r="K30" s="31"/>
      <c r="L30" s="31">
        <v>800</v>
      </c>
      <c r="M30" s="55" t="s">
        <v>152</v>
      </c>
      <c r="N30" s="31"/>
      <c r="O30" s="31"/>
      <c r="P30" s="31"/>
      <c r="Q30" s="31"/>
      <c r="R30" s="31"/>
      <c r="S30" s="15"/>
      <c r="T30" s="35">
        <f t="shared" si="1"/>
        <v>1400</v>
      </c>
      <c r="U30" s="35">
        <f t="shared" si="0"/>
        <v>216927</v>
      </c>
    </row>
    <row r="31" spans="1:21" ht="15" customHeight="1">
      <c r="A31" s="12">
        <v>26</v>
      </c>
      <c r="B31" s="44" t="s">
        <v>41</v>
      </c>
      <c r="C31" s="14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15"/>
      <c r="T31" s="35">
        <f t="shared" si="1"/>
        <v>0</v>
      </c>
      <c r="U31" s="35">
        <f t="shared" si="0"/>
        <v>216927</v>
      </c>
    </row>
    <row r="32" spans="1:21" ht="15" customHeight="1">
      <c r="A32" s="12">
        <v>27</v>
      </c>
      <c r="B32" s="44" t="s">
        <v>42</v>
      </c>
      <c r="C32" s="14"/>
      <c r="D32" s="31">
        <v>2400</v>
      </c>
      <c r="E32" s="55" t="s">
        <v>92</v>
      </c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15"/>
      <c r="T32" s="35">
        <f t="shared" si="1"/>
        <v>2400</v>
      </c>
      <c r="U32" s="35">
        <f t="shared" si="0"/>
        <v>214527</v>
      </c>
    </row>
    <row r="33" spans="1:21" ht="15" customHeight="1">
      <c r="A33" s="12">
        <v>28</v>
      </c>
      <c r="B33" s="44" t="s">
        <v>43</v>
      </c>
      <c r="C33" s="14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15"/>
      <c r="T33" s="35">
        <f t="shared" si="1"/>
        <v>0</v>
      </c>
      <c r="U33" s="35">
        <f t="shared" si="0"/>
        <v>214527</v>
      </c>
    </row>
    <row r="34" spans="1:21" ht="15" customHeight="1">
      <c r="A34" s="12">
        <v>29</v>
      </c>
      <c r="B34" s="44" t="s">
        <v>44</v>
      </c>
      <c r="C34" s="14"/>
      <c r="D34" s="31">
        <v>600</v>
      </c>
      <c r="E34" s="55" t="s">
        <v>93</v>
      </c>
      <c r="F34" s="31"/>
      <c r="G34" s="46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15"/>
      <c r="T34" s="35">
        <f t="shared" si="1"/>
        <v>600</v>
      </c>
      <c r="U34" s="35">
        <f t="shared" si="0"/>
        <v>213927</v>
      </c>
    </row>
    <row r="35" spans="1:21" ht="15" customHeight="1">
      <c r="A35" s="12">
        <v>30</v>
      </c>
      <c r="B35" s="44" t="s">
        <v>45</v>
      </c>
      <c r="C35" s="14"/>
      <c r="D35" s="31"/>
      <c r="E35" s="31"/>
      <c r="F35" s="31"/>
      <c r="G35" s="31"/>
      <c r="H35" s="31"/>
      <c r="I35" s="31"/>
      <c r="J35" s="31"/>
      <c r="K35" s="31"/>
      <c r="L35" s="31">
        <v>11440</v>
      </c>
      <c r="M35" s="55" t="s">
        <v>153</v>
      </c>
      <c r="N35" s="31"/>
      <c r="O35" s="31"/>
      <c r="P35" s="33">
        <v>1376</v>
      </c>
      <c r="Q35" s="55" t="s">
        <v>199</v>
      </c>
      <c r="R35" s="31"/>
      <c r="S35" s="15"/>
      <c r="T35" s="35">
        <f t="shared" si="1"/>
        <v>12816</v>
      </c>
      <c r="U35" s="35">
        <f t="shared" si="0"/>
        <v>201111</v>
      </c>
    </row>
    <row r="36" spans="1:21" ht="15" customHeight="1">
      <c r="A36" s="12">
        <v>31</v>
      </c>
      <c r="B36" s="44" t="s">
        <v>46</v>
      </c>
      <c r="C36" s="14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>
        <v>25123</v>
      </c>
      <c r="Q36" s="55" t="s">
        <v>200</v>
      </c>
      <c r="R36" s="31"/>
      <c r="S36" s="15"/>
      <c r="T36" s="35">
        <f t="shared" si="1"/>
        <v>25123</v>
      </c>
      <c r="U36" s="35">
        <f t="shared" si="0"/>
        <v>175988</v>
      </c>
    </row>
    <row r="37" spans="1:21" ht="15" customHeight="1">
      <c r="A37" s="16" t="s">
        <v>17</v>
      </c>
      <c r="B37" s="17"/>
      <c r="C37" s="39">
        <f>SUM(C6:C36)</f>
        <v>300000</v>
      </c>
      <c r="D37" s="18">
        <f>SUM(D6:D36)</f>
        <v>47150</v>
      </c>
      <c r="E37" s="18"/>
      <c r="F37" s="18">
        <f>SUM(F6:F36)</f>
        <v>67895</v>
      </c>
      <c r="G37" s="18"/>
      <c r="H37" s="18">
        <f>SUM(H6:H36)</f>
        <v>0</v>
      </c>
      <c r="I37" s="18"/>
      <c r="J37" s="18">
        <f>SUM(J6:J36)</f>
        <v>0</v>
      </c>
      <c r="K37" s="18"/>
      <c r="L37" s="18">
        <f>SUM(L6:L36)</f>
        <v>12240</v>
      </c>
      <c r="M37" s="18"/>
      <c r="N37" s="18">
        <f>SUM(N6:N36)</f>
        <v>0</v>
      </c>
      <c r="O37" s="18"/>
      <c r="P37" s="28">
        <f>SUM(P6:P36)</f>
        <v>59153</v>
      </c>
      <c r="Q37" s="28"/>
      <c r="R37" s="18">
        <f>SUM(R6:R36)</f>
        <v>0</v>
      </c>
      <c r="S37" s="18"/>
      <c r="T37" s="36">
        <f>SUM(T6:T36)</f>
        <v>186438</v>
      </c>
      <c r="U37" s="37">
        <f>SUM(U5+C37-T37)</f>
        <v>175988</v>
      </c>
    </row>
    <row r="38" ht="14.25">
      <c r="A38" s="21" t="s">
        <v>29</v>
      </c>
    </row>
  </sheetData>
  <sheetProtection/>
  <mergeCells count="13">
    <mergeCell ref="U3:U4"/>
    <mergeCell ref="J3:J4"/>
    <mergeCell ref="L3:L4"/>
    <mergeCell ref="N3:N4"/>
    <mergeCell ref="P3:P4"/>
    <mergeCell ref="R3:R4"/>
    <mergeCell ref="T3:T4"/>
    <mergeCell ref="A3:A4"/>
    <mergeCell ref="B3:B4"/>
    <mergeCell ref="C3:C4"/>
    <mergeCell ref="D3:D4"/>
    <mergeCell ref="F3:F4"/>
    <mergeCell ref="H3:H4"/>
  </mergeCells>
  <printOptions/>
  <pageMargins left="0.7" right="0.7" top="0.75" bottom="0.75" header="0.3" footer="0.3"/>
  <pageSetup horizontalDpi="300" verticalDpi="300" orientation="landscape" paperSize="1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38"/>
  <sheetViews>
    <sheetView zoomScale="75" zoomScaleNormal="75" zoomScalePageLayoutView="0" workbookViewId="0" topLeftCell="A4">
      <selection activeCell="F22" sqref="F22"/>
    </sheetView>
  </sheetViews>
  <sheetFormatPr defaultColWidth="8.796875" defaultRowHeight="14.25"/>
  <cols>
    <col min="1" max="1" width="3.59765625" style="6" customWidth="1"/>
    <col min="2" max="2" width="4.5" style="6" customWidth="1"/>
    <col min="3" max="4" width="11.8984375" style="6" customWidth="1"/>
    <col min="5" max="5" width="5.09765625" style="6" customWidth="1"/>
    <col min="6" max="6" width="11.8984375" style="6" customWidth="1"/>
    <col min="7" max="7" width="3.59765625" style="6" customWidth="1"/>
    <col min="8" max="8" width="11" style="6" customWidth="1"/>
    <col min="9" max="9" width="3.59765625" style="6" customWidth="1"/>
    <col min="10" max="10" width="10.5" style="6" customWidth="1"/>
    <col min="11" max="11" width="3.59765625" style="6" customWidth="1"/>
    <col min="12" max="12" width="11.8984375" style="6" customWidth="1"/>
    <col min="13" max="13" width="4.59765625" style="6" customWidth="1"/>
    <col min="14" max="14" width="11.3984375" style="6" customWidth="1"/>
    <col min="15" max="15" width="3.59765625" style="6" customWidth="1"/>
    <col min="16" max="16" width="11.8984375" style="6" customWidth="1"/>
    <col min="17" max="17" width="4.59765625" style="6" customWidth="1"/>
    <col min="18" max="18" width="11.8984375" style="6" customWidth="1"/>
    <col min="19" max="19" width="3.59765625" style="6" customWidth="1"/>
    <col min="20" max="21" width="11.8984375" style="6" customWidth="1"/>
    <col min="22" max="16384" width="9" style="6" customWidth="1"/>
  </cols>
  <sheetData>
    <row r="1" spans="1:4" ht="16.5" customHeight="1">
      <c r="A1" s="19" t="s">
        <v>33</v>
      </c>
      <c r="D1" s="20" t="s">
        <v>32</v>
      </c>
    </row>
    <row r="2" spans="3:21" ht="16.5" customHeight="1">
      <c r="C2" s="1" t="s">
        <v>52</v>
      </c>
      <c r="U2" s="29" t="str">
        <f>'予算整理簿'!F2</f>
        <v>　　　　　 会派名（ 日本共産党県議団　）</v>
      </c>
    </row>
    <row r="3" spans="1:21" ht="16.5" customHeight="1">
      <c r="A3" s="60" t="s">
        <v>4</v>
      </c>
      <c r="B3" s="60" t="s">
        <v>5</v>
      </c>
      <c r="C3" s="60" t="s">
        <v>6</v>
      </c>
      <c r="D3" s="62" t="s">
        <v>7</v>
      </c>
      <c r="E3" s="40"/>
      <c r="F3" s="62" t="s">
        <v>8</v>
      </c>
      <c r="G3" s="40"/>
      <c r="H3" s="62" t="s">
        <v>9</v>
      </c>
      <c r="I3" s="40"/>
      <c r="J3" s="62" t="s">
        <v>10</v>
      </c>
      <c r="K3" s="40"/>
      <c r="L3" s="62" t="s">
        <v>11</v>
      </c>
      <c r="M3" s="40"/>
      <c r="N3" s="62" t="s">
        <v>12</v>
      </c>
      <c r="O3" s="40"/>
      <c r="P3" s="62" t="s">
        <v>13</v>
      </c>
      <c r="Q3" s="40"/>
      <c r="R3" s="62" t="s">
        <v>14</v>
      </c>
      <c r="S3" s="40"/>
      <c r="T3" s="60" t="s">
        <v>15</v>
      </c>
      <c r="U3" s="64" t="s">
        <v>16</v>
      </c>
    </row>
    <row r="4" spans="1:21" s="10" customFormat="1" ht="26.25" customHeight="1">
      <c r="A4" s="61"/>
      <c r="B4" s="61"/>
      <c r="C4" s="61"/>
      <c r="D4" s="63"/>
      <c r="E4" s="41" t="s">
        <v>27</v>
      </c>
      <c r="F4" s="63"/>
      <c r="G4" s="41" t="s">
        <v>27</v>
      </c>
      <c r="H4" s="63"/>
      <c r="I4" s="41" t="s">
        <v>27</v>
      </c>
      <c r="J4" s="63"/>
      <c r="K4" s="41" t="s">
        <v>27</v>
      </c>
      <c r="L4" s="63"/>
      <c r="M4" s="41" t="s">
        <v>27</v>
      </c>
      <c r="N4" s="63"/>
      <c r="O4" s="41" t="s">
        <v>27</v>
      </c>
      <c r="P4" s="63"/>
      <c r="Q4" s="41" t="s">
        <v>27</v>
      </c>
      <c r="R4" s="63"/>
      <c r="S4" s="41" t="s">
        <v>27</v>
      </c>
      <c r="T4" s="61"/>
      <c r="U4" s="65"/>
    </row>
    <row r="5" spans="1:21" s="10" customFormat="1" ht="25.5" customHeight="1">
      <c r="A5" s="7"/>
      <c r="B5" s="8"/>
      <c r="C5" s="38" t="s">
        <v>18</v>
      </c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9"/>
      <c r="T5" s="34"/>
      <c r="U5" s="11">
        <f>SUM('８月'!U37)</f>
        <v>175988</v>
      </c>
    </row>
    <row r="6" spans="1:21" ht="15" customHeight="1">
      <c r="A6" s="12">
        <v>1</v>
      </c>
      <c r="B6" s="13" t="s">
        <v>21</v>
      </c>
      <c r="C6" s="14"/>
      <c r="D6" s="31">
        <v>4300</v>
      </c>
      <c r="E6" s="55" t="s">
        <v>94</v>
      </c>
      <c r="F6" s="31"/>
      <c r="G6" s="31"/>
      <c r="H6" s="31"/>
      <c r="I6" s="31"/>
      <c r="J6" s="31"/>
      <c r="K6" s="31"/>
      <c r="L6" s="31"/>
      <c r="M6" s="31"/>
      <c r="N6" s="31"/>
      <c r="O6" s="31"/>
      <c r="P6" s="33">
        <v>30000</v>
      </c>
      <c r="Q6" s="33" t="s">
        <v>201</v>
      </c>
      <c r="R6" s="31"/>
      <c r="S6" s="15"/>
      <c r="T6" s="35">
        <f>D6+F6+H6+J6+L6+N6+P6+R6</f>
        <v>34300</v>
      </c>
      <c r="U6" s="35">
        <f>SUM(U5+C6-T6)</f>
        <v>141688</v>
      </c>
    </row>
    <row r="7" spans="1:21" ht="15" customHeight="1">
      <c r="A7" s="12">
        <v>2</v>
      </c>
      <c r="B7" s="13" t="s">
        <v>22</v>
      </c>
      <c r="C7" s="14"/>
      <c r="D7" s="31">
        <v>600</v>
      </c>
      <c r="E7" s="55" t="s">
        <v>95</v>
      </c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15"/>
      <c r="T7" s="35">
        <f>D7+F7+H7+J7+L7+N7+P7+R7</f>
        <v>600</v>
      </c>
      <c r="U7" s="35">
        <f aca="true" t="shared" si="0" ref="U7:U36">U6+C7-T7</f>
        <v>141088</v>
      </c>
    </row>
    <row r="8" spans="1:21" ht="15" customHeight="1">
      <c r="A8" s="12">
        <v>3</v>
      </c>
      <c r="B8" s="13" t="s">
        <v>23</v>
      </c>
      <c r="C8" s="14">
        <v>150000</v>
      </c>
      <c r="D8" s="31">
        <v>900</v>
      </c>
      <c r="E8" s="55" t="s">
        <v>96</v>
      </c>
      <c r="F8" s="31"/>
      <c r="G8" s="31"/>
      <c r="H8" s="31"/>
      <c r="I8" s="31"/>
      <c r="J8" s="31"/>
      <c r="K8" s="31"/>
      <c r="L8" s="31"/>
      <c r="M8" s="31"/>
      <c r="N8" s="31"/>
      <c r="O8" s="31"/>
      <c r="P8" s="31">
        <v>190</v>
      </c>
      <c r="Q8" s="55" t="s">
        <v>202</v>
      </c>
      <c r="R8" s="31"/>
      <c r="S8" s="15"/>
      <c r="T8" s="35">
        <f aca="true" t="shared" si="1" ref="T8:T36">D8+F8+H8+J8+L8+N8+P8+R8</f>
        <v>1090</v>
      </c>
      <c r="U8" s="35">
        <f t="shared" si="0"/>
        <v>289998</v>
      </c>
    </row>
    <row r="9" spans="1:21" ht="15" customHeight="1">
      <c r="A9" s="12">
        <v>4</v>
      </c>
      <c r="B9" s="13" t="s">
        <v>24</v>
      </c>
      <c r="C9" s="14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15"/>
      <c r="T9" s="35">
        <f t="shared" si="1"/>
        <v>0</v>
      </c>
      <c r="U9" s="35">
        <f t="shared" si="0"/>
        <v>289998</v>
      </c>
    </row>
    <row r="10" spans="1:21" ht="15" customHeight="1">
      <c r="A10" s="12">
        <v>5</v>
      </c>
      <c r="B10" s="13" t="s">
        <v>4</v>
      </c>
      <c r="C10" s="14"/>
      <c r="D10" s="31"/>
      <c r="E10" s="31"/>
      <c r="F10" s="31"/>
      <c r="G10" s="31"/>
      <c r="H10" s="31"/>
      <c r="I10" s="31"/>
      <c r="J10" s="31"/>
      <c r="K10" s="31"/>
      <c r="L10" s="31">
        <v>1800</v>
      </c>
      <c r="M10" s="55" t="s">
        <v>154</v>
      </c>
      <c r="N10" s="31"/>
      <c r="O10" s="31"/>
      <c r="P10" s="31"/>
      <c r="Q10" s="31"/>
      <c r="R10" s="31">
        <v>54620</v>
      </c>
      <c r="S10" s="57" t="s">
        <v>237</v>
      </c>
      <c r="T10" s="35">
        <f t="shared" si="1"/>
        <v>56420</v>
      </c>
      <c r="U10" s="35">
        <f t="shared" si="0"/>
        <v>233578</v>
      </c>
    </row>
    <row r="11" spans="1:21" ht="15" customHeight="1">
      <c r="A11" s="12">
        <v>6</v>
      </c>
      <c r="B11" s="13" t="s">
        <v>19</v>
      </c>
      <c r="C11" s="14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15"/>
      <c r="T11" s="35">
        <f t="shared" si="1"/>
        <v>0</v>
      </c>
      <c r="U11" s="35">
        <f t="shared" si="0"/>
        <v>233578</v>
      </c>
    </row>
    <row r="12" spans="1:21" ht="15" customHeight="1">
      <c r="A12" s="12">
        <v>7</v>
      </c>
      <c r="B12" s="13" t="s">
        <v>20</v>
      </c>
      <c r="C12" s="14"/>
      <c r="D12" s="31">
        <v>600</v>
      </c>
      <c r="E12" s="55" t="s">
        <v>97</v>
      </c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15"/>
      <c r="T12" s="35">
        <f t="shared" si="1"/>
        <v>600</v>
      </c>
      <c r="U12" s="35">
        <f t="shared" si="0"/>
        <v>232978</v>
      </c>
    </row>
    <row r="13" spans="1:21" ht="15" customHeight="1">
      <c r="A13" s="12">
        <v>8</v>
      </c>
      <c r="B13" s="13" t="s">
        <v>21</v>
      </c>
      <c r="C13" s="14"/>
      <c r="D13" s="31">
        <v>600</v>
      </c>
      <c r="E13" s="55" t="s">
        <v>98</v>
      </c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15"/>
      <c r="T13" s="35">
        <f t="shared" si="1"/>
        <v>600</v>
      </c>
      <c r="U13" s="35">
        <f t="shared" si="0"/>
        <v>232378</v>
      </c>
    </row>
    <row r="14" spans="1:21" ht="15" customHeight="1">
      <c r="A14" s="12">
        <v>9</v>
      </c>
      <c r="B14" s="13" t="s">
        <v>22</v>
      </c>
      <c r="C14" s="14"/>
      <c r="D14" s="31">
        <v>4580</v>
      </c>
      <c r="E14" s="55" t="s">
        <v>99</v>
      </c>
      <c r="F14" s="31"/>
      <c r="G14" s="31"/>
      <c r="H14" s="31"/>
      <c r="I14" s="31"/>
      <c r="J14" s="31"/>
      <c r="K14" s="31"/>
      <c r="L14" s="31"/>
      <c r="M14" s="46"/>
      <c r="N14" s="31"/>
      <c r="O14" s="31"/>
      <c r="P14" s="33"/>
      <c r="Q14" s="46"/>
      <c r="R14" s="31"/>
      <c r="S14" s="15"/>
      <c r="T14" s="35">
        <f t="shared" si="1"/>
        <v>4580</v>
      </c>
      <c r="U14" s="35">
        <f t="shared" si="0"/>
        <v>227798</v>
      </c>
    </row>
    <row r="15" spans="1:21" ht="15" customHeight="1">
      <c r="A15" s="12">
        <v>10</v>
      </c>
      <c r="B15" s="13" t="s">
        <v>23</v>
      </c>
      <c r="C15" s="14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15"/>
      <c r="T15" s="35">
        <f t="shared" si="1"/>
        <v>0</v>
      </c>
      <c r="U15" s="35">
        <f t="shared" si="0"/>
        <v>227798</v>
      </c>
    </row>
    <row r="16" spans="1:21" ht="15" customHeight="1">
      <c r="A16" s="12">
        <v>11</v>
      </c>
      <c r="B16" s="13" t="s">
        <v>24</v>
      </c>
      <c r="C16" s="14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15"/>
      <c r="T16" s="35">
        <f t="shared" si="1"/>
        <v>0</v>
      </c>
      <c r="U16" s="35">
        <f t="shared" si="0"/>
        <v>227798</v>
      </c>
    </row>
    <row r="17" spans="1:21" ht="15" customHeight="1">
      <c r="A17" s="12">
        <v>12</v>
      </c>
      <c r="B17" s="13" t="s">
        <v>4</v>
      </c>
      <c r="C17" s="14"/>
      <c r="D17" s="31"/>
      <c r="E17" s="31"/>
      <c r="F17" s="31"/>
      <c r="G17" s="31"/>
      <c r="H17" s="31"/>
      <c r="I17" s="46"/>
      <c r="J17" s="31"/>
      <c r="K17" s="31"/>
      <c r="L17" s="31"/>
      <c r="M17" s="31"/>
      <c r="N17" s="31"/>
      <c r="O17" s="31"/>
      <c r="P17" s="31"/>
      <c r="Q17" s="31"/>
      <c r="R17" s="31"/>
      <c r="S17" s="15"/>
      <c r="T17" s="35">
        <f t="shared" si="1"/>
        <v>0</v>
      </c>
      <c r="U17" s="35">
        <f t="shared" si="0"/>
        <v>227798</v>
      </c>
    </row>
    <row r="18" spans="1:21" ht="15" customHeight="1">
      <c r="A18" s="12">
        <v>13</v>
      </c>
      <c r="B18" s="13" t="s">
        <v>19</v>
      </c>
      <c r="C18" s="14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15"/>
      <c r="T18" s="35">
        <f t="shared" si="1"/>
        <v>0</v>
      </c>
      <c r="U18" s="35">
        <f t="shared" si="0"/>
        <v>227798</v>
      </c>
    </row>
    <row r="19" spans="1:21" ht="15" customHeight="1">
      <c r="A19" s="12">
        <v>14</v>
      </c>
      <c r="B19" s="13" t="s">
        <v>20</v>
      </c>
      <c r="C19" s="14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15"/>
      <c r="T19" s="35">
        <f t="shared" si="1"/>
        <v>0</v>
      </c>
      <c r="U19" s="35">
        <f t="shared" si="0"/>
        <v>227798</v>
      </c>
    </row>
    <row r="20" spans="1:21" ht="15" customHeight="1">
      <c r="A20" s="12">
        <v>15</v>
      </c>
      <c r="B20" s="13" t="s">
        <v>21</v>
      </c>
      <c r="C20" s="14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46"/>
      <c r="P20" s="31"/>
      <c r="Q20" s="31"/>
      <c r="R20" s="31"/>
      <c r="S20" s="15"/>
      <c r="T20" s="35">
        <f t="shared" si="1"/>
        <v>0</v>
      </c>
      <c r="U20" s="35">
        <f t="shared" si="0"/>
        <v>227798</v>
      </c>
    </row>
    <row r="21" spans="1:21" ht="15" customHeight="1">
      <c r="A21" s="12">
        <v>16</v>
      </c>
      <c r="B21" s="13" t="s">
        <v>22</v>
      </c>
      <c r="C21" s="27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3"/>
      <c r="Q21" s="33"/>
      <c r="R21" s="31"/>
      <c r="S21" s="15"/>
      <c r="T21" s="35">
        <f t="shared" si="1"/>
        <v>0</v>
      </c>
      <c r="U21" s="35">
        <f t="shared" si="0"/>
        <v>227798</v>
      </c>
    </row>
    <row r="22" spans="1:21" ht="15" customHeight="1">
      <c r="A22" s="12">
        <v>17</v>
      </c>
      <c r="B22" s="13" t="s">
        <v>23</v>
      </c>
      <c r="C22" s="14"/>
      <c r="D22" s="31"/>
      <c r="E22" s="55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15"/>
      <c r="T22" s="35">
        <f t="shared" si="1"/>
        <v>0</v>
      </c>
      <c r="U22" s="35">
        <f t="shared" si="0"/>
        <v>227798</v>
      </c>
    </row>
    <row r="23" spans="1:21" ht="15" customHeight="1">
      <c r="A23" s="12">
        <v>18</v>
      </c>
      <c r="B23" s="13" t="s">
        <v>24</v>
      </c>
      <c r="C23" s="14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15"/>
      <c r="T23" s="35">
        <f t="shared" si="1"/>
        <v>0</v>
      </c>
      <c r="U23" s="35">
        <f t="shared" si="0"/>
        <v>227798</v>
      </c>
    </row>
    <row r="24" spans="1:21" ht="15" customHeight="1">
      <c r="A24" s="12">
        <v>19</v>
      </c>
      <c r="B24" s="13" t="s">
        <v>4</v>
      </c>
      <c r="C24" s="14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15"/>
      <c r="T24" s="35">
        <f t="shared" si="1"/>
        <v>0</v>
      </c>
      <c r="U24" s="35">
        <f t="shared" si="0"/>
        <v>227798</v>
      </c>
    </row>
    <row r="25" spans="1:21" ht="15" customHeight="1">
      <c r="A25" s="12">
        <v>20</v>
      </c>
      <c r="B25" s="13" t="s">
        <v>19</v>
      </c>
      <c r="C25" s="14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15"/>
      <c r="T25" s="35">
        <f t="shared" si="1"/>
        <v>0</v>
      </c>
      <c r="U25" s="35">
        <f t="shared" si="0"/>
        <v>227798</v>
      </c>
    </row>
    <row r="26" spans="1:21" ht="15" customHeight="1">
      <c r="A26" s="12">
        <v>21</v>
      </c>
      <c r="B26" s="13" t="s">
        <v>20</v>
      </c>
      <c r="C26" s="14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15"/>
      <c r="T26" s="35">
        <f t="shared" si="1"/>
        <v>0</v>
      </c>
      <c r="U26" s="35">
        <f t="shared" si="0"/>
        <v>227798</v>
      </c>
    </row>
    <row r="27" spans="1:21" ht="15" customHeight="1">
      <c r="A27" s="12">
        <v>22</v>
      </c>
      <c r="B27" s="13" t="s">
        <v>21</v>
      </c>
      <c r="C27" s="14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15"/>
      <c r="T27" s="35">
        <f t="shared" si="1"/>
        <v>0</v>
      </c>
      <c r="U27" s="35">
        <f t="shared" si="0"/>
        <v>227798</v>
      </c>
    </row>
    <row r="28" spans="1:21" ht="15" customHeight="1">
      <c r="A28" s="12">
        <v>23</v>
      </c>
      <c r="B28" s="13" t="s">
        <v>22</v>
      </c>
      <c r="C28" s="14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15"/>
      <c r="T28" s="35">
        <f t="shared" si="1"/>
        <v>0</v>
      </c>
      <c r="U28" s="35">
        <f t="shared" si="0"/>
        <v>227798</v>
      </c>
    </row>
    <row r="29" spans="1:21" ht="15" customHeight="1">
      <c r="A29" s="12">
        <v>24</v>
      </c>
      <c r="B29" s="13" t="s">
        <v>23</v>
      </c>
      <c r="C29" s="14"/>
      <c r="D29" s="31"/>
      <c r="E29" s="46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15"/>
      <c r="T29" s="35">
        <f t="shared" si="1"/>
        <v>0</v>
      </c>
      <c r="U29" s="35">
        <f t="shared" si="0"/>
        <v>227798</v>
      </c>
    </row>
    <row r="30" spans="1:21" ht="15" customHeight="1">
      <c r="A30" s="12">
        <v>25</v>
      </c>
      <c r="B30" s="13" t="s">
        <v>24</v>
      </c>
      <c r="C30" s="14"/>
      <c r="D30" s="31">
        <v>600</v>
      </c>
      <c r="E30" s="55" t="s">
        <v>100</v>
      </c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15"/>
      <c r="T30" s="35">
        <f t="shared" si="1"/>
        <v>600</v>
      </c>
      <c r="U30" s="35">
        <f t="shared" si="0"/>
        <v>227198</v>
      </c>
    </row>
    <row r="31" spans="1:21" ht="15" customHeight="1">
      <c r="A31" s="12">
        <v>26</v>
      </c>
      <c r="B31" s="13" t="s">
        <v>4</v>
      </c>
      <c r="C31" s="14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15"/>
      <c r="T31" s="35">
        <f t="shared" si="1"/>
        <v>0</v>
      </c>
      <c r="U31" s="35">
        <f t="shared" si="0"/>
        <v>227198</v>
      </c>
    </row>
    <row r="32" spans="1:21" ht="15" customHeight="1">
      <c r="A32" s="12">
        <v>27</v>
      </c>
      <c r="B32" s="13" t="s">
        <v>19</v>
      </c>
      <c r="C32" s="14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15"/>
      <c r="T32" s="35">
        <f t="shared" si="1"/>
        <v>0</v>
      </c>
      <c r="U32" s="35">
        <f t="shared" si="0"/>
        <v>227198</v>
      </c>
    </row>
    <row r="33" spans="1:21" ht="15" customHeight="1">
      <c r="A33" s="12">
        <v>28</v>
      </c>
      <c r="B33" s="13" t="s">
        <v>20</v>
      </c>
      <c r="C33" s="14"/>
      <c r="D33" s="31"/>
      <c r="E33" s="31"/>
      <c r="F33" s="31"/>
      <c r="G33" s="31"/>
      <c r="H33" s="31"/>
      <c r="I33" s="31"/>
      <c r="J33" s="31"/>
      <c r="K33" s="31"/>
      <c r="L33" s="31">
        <v>4000</v>
      </c>
      <c r="M33" s="55" t="s">
        <v>155</v>
      </c>
      <c r="N33" s="31"/>
      <c r="O33" s="31"/>
      <c r="P33" s="31"/>
      <c r="Q33" s="31"/>
      <c r="R33" s="31"/>
      <c r="S33" s="15"/>
      <c r="T33" s="35">
        <f t="shared" si="1"/>
        <v>4000</v>
      </c>
      <c r="U33" s="35">
        <f t="shared" si="0"/>
        <v>223198</v>
      </c>
    </row>
    <row r="34" spans="1:21" ht="15" customHeight="1">
      <c r="A34" s="12">
        <v>29</v>
      </c>
      <c r="B34" s="44" t="s">
        <v>40</v>
      </c>
      <c r="C34" s="14"/>
      <c r="D34" s="31"/>
      <c r="E34" s="31"/>
      <c r="F34" s="31"/>
      <c r="G34" s="46"/>
      <c r="H34" s="31"/>
      <c r="I34" s="31"/>
      <c r="J34" s="31"/>
      <c r="K34" s="31"/>
      <c r="L34" s="31">
        <v>800</v>
      </c>
      <c r="M34" s="55" t="s">
        <v>156</v>
      </c>
      <c r="N34" s="31"/>
      <c r="O34" s="31"/>
      <c r="P34" s="31">
        <v>17815</v>
      </c>
      <c r="Q34" s="55" t="s">
        <v>203</v>
      </c>
      <c r="R34" s="31"/>
      <c r="S34" s="15"/>
      <c r="T34" s="35">
        <f t="shared" si="1"/>
        <v>18615</v>
      </c>
      <c r="U34" s="35">
        <f t="shared" si="0"/>
        <v>204583</v>
      </c>
    </row>
    <row r="35" spans="1:21" ht="15" customHeight="1">
      <c r="A35" s="12">
        <v>30</v>
      </c>
      <c r="B35" s="44" t="s">
        <v>41</v>
      </c>
      <c r="C35" s="14"/>
      <c r="D35" s="31"/>
      <c r="E35" s="31"/>
      <c r="F35" s="31"/>
      <c r="G35" s="31"/>
      <c r="H35" s="31"/>
      <c r="I35" s="31"/>
      <c r="J35" s="31"/>
      <c r="K35" s="31"/>
      <c r="L35" s="31">
        <v>9640</v>
      </c>
      <c r="M35" s="55" t="s">
        <v>157</v>
      </c>
      <c r="N35" s="31"/>
      <c r="O35" s="31"/>
      <c r="P35" s="33">
        <v>3150</v>
      </c>
      <c r="Q35" s="55" t="s">
        <v>204</v>
      </c>
      <c r="R35" s="31"/>
      <c r="S35" s="15"/>
      <c r="T35" s="35">
        <f t="shared" si="1"/>
        <v>12790</v>
      </c>
      <c r="U35" s="35">
        <f t="shared" si="0"/>
        <v>191793</v>
      </c>
    </row>
    <row r="36" spans="1:21" ht="15" customHeight="1">
      <c r="A36" s="12"/>
      <c r="B36" s="13"/>
      <c r="C36" s="14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15"/>
      <c r="T36" s="35">
        <f t="shared" si="1"/>
        <v>0</v>
      </c>
      <c r="U36" s="35">
        <f t="shared" si="0"/>
        <v>191793</v>
      </c>
    </row>
    <row r="37" spans="1:21" ht="15" customHeight="1">
      <c r="A37" s="16" t="s">
        <v>17</v>
      </c>
      <c r="B37" s="17"/>
      <c r="C37" s="39">
        <f>SUM(C6:C36)</f>
        <v>150000</v>
      </c>
      <c r="D37" s="18">
        <f>SUM(D6:D36)</f>
        <v>12180</v>
      </c>
      <c r="E37" s="18"/>
      <c r="F37" s="18">
        <f>SUM(F6:F36)</f>
        <v>0</v>
      </c>
      <c r="G37" s="18"/>
      <c r="H37" s="18">
        <f>SUM(H6:H36)</f>
        <v>0</v>
      </c>
      <c r="I37" s="18"/>
      <c r="J37" s="18">
        <f>SUM(J6:J36)</f>
        <v>0</v>
      </c>
      <c r="K37" s="18"/>
      <c r="L37" s="18">
        <f>SUM(L6:L36)</f>
        <v>16240</v>
      </c>
      <c r="M37" s="18"/>
      <c r="N37" s="18">
        <f>SUM(N6:N36)</f>
        <v>0</v>
      </c>
      <c r="O37" s="18"/>
      <c r="P37" s="28">
        <f>SUM(P6:P36)</f>
        <v>51155</v>
      </c>
      <c r="Q37" s="28"/>
      <c r="R37" s="18">
        <f>SUM(R6:R36)</f>
        <v>54620</v>
      </c>
      <c r="S37" s="18"/>
      <c r="T37" s="36">
        <f>SUM(T6:T36)</f>
        <v>134195</v>
      </c>
      <c r="U37" s="37">
        <f>SUM(U5+C37-T37)</f>
        <v>191793</v>
      </c>
    </row>
    <row r="38" ht="14.25">
      <c r="A38" s="21" t="s">
        <v>29</v>
      </c>
    </row>
  </sheetData>
  <sheetProtection/>
  <mergeCells count="13">
    <mergeCell ref="U3:U4"/>
    <mergeCell ref="J3:J4"/>
    <mergeCell ref="L3:L4"/>
    <mergeCell ref="N3:N4"/>
    <mergeCell ref="P3:P4"/>
    <mergeCell ref="R3:R4"/>
    <mergeCell ref="T3:T4"/>
    <mergeCell ref="A3:A4"/>
    <mergeCell ref="B3:B4"/>
    <mergeCell ref="C3:C4"/>
    <mergeCell ref="D3:D4"/>
    <mergeCell ref="F3:F4"/>
    <mergeCell ref="H3:H4"/>
  </mergeCells>
  <printOptions/>
  <pageMargins left="0.7" right="0.7" top="0.75" bottom="0.75" header="0.3" footer="0.3"/>
  <pageSetup horizontalDpi="300" verticalDpi="300" orientation="landscape" paperSize="1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38"/>
  <sheetViews>
    <sheetView zoomScale="75" zoomScaleNormal="75" zoomScalePageLayoutView="0" workbookViewId="0" topLeftCell="A13">
      <selection activeCell="P43" sqref="P43"/>
    </sheetView>
  </sheetViews>
  <sheetFormatPr defaultColWidth="8.796875" defaultRowHeight="14.25"/>
  <cols>
    <col min="1" max="1" width="3.59765625" style="6" customWidth="1"/>
    <col min="2" max="2" width="4.5" style="6" customWidth="1"/>
    <col min="3" max="4" width="11.8984375" style="6" customWidth="1"/>
    <col min="5" max="5" width="4.69921875" style="6" customWidth="1"/>
    <col min="6" max="6" width="11.8984375" style="6" customWidth="1"/>
    <col min="7" max="7" width="4.69921875" style="6" customWidth="1"/>
    <col min="8" max="8" width="10.59765625" style="6" customWidth="1"/>
    <col min="9" max="9" width="3.59765625" style="6" customWidth="1"/>
    <col min="10" max="10" width="10.3984375" style="6" customWidth="1"/>
    <col min="11" max="11" width="3.59765625" style="6" customWidth="1"/>
    <col min="12" max="12" width="11.8984375" style="6" customWidth="1"/>
    <col min="13" max="13" width="4.59765625" style="6" customWidth="1"/>
    <col min="14" max="14" width="10.8984375" style="6" customWidth="1"/>
    <col min="15" max="15" width="3.59765625" style="6" customWidth="1"/>
    <col min="16" max="16" width="11.8984375" style="6" customWidth="1"/>
    <col min="17" max="17" width="4.5" style="6" customWidth="1"/>
    <col min="18" max="18" width="11.8984375" style="6" customWidth="1"/>
    <col min="19" max="19" width="3.59765625" style="6" customWidth="1"/>
    <col min="20" max="21" width="11.8984375" style="6" customWidth="1"/>
    <col min="22" max="16384" width="9" style="6" customWidth="1"/>
  </cols>
  <sheetData>
    <row r="1" spans="1:4" ht="16.5" customHeight="1">
      <c r="A1" s="19" t="s">
        <v>33</v>
      </c>
      <c r="D1" s="20" t="s">
        <v>32</v>
      </c>
    </row>
    <row r="2" spans="3:21" ht="16.5" customHeight="1">
      <c r="C2" s="1" t="s">
        <v>53</v>
      </c>
      <c r="U2" s="29" t="str">
        <f>'予算整理簿'!F2</f>
        <v>　　　　　 会派名（ 日本共産党県議団　）</v>
      </c>
    </row>
    <row r="3" spans="1:21" ht="16.5" customHeight="1">
      <c r="A3" s="60" t="s">
        <v>4</v>
      </c>
      <c r="B3" s="60" t="s">
        <v>5</v>
      </c>
      <c r="C3" s="60" t="s">
        <v>6</v>
      </c>
      <c r="D3" s="62" t="s">
        <v>7</v>
      </c>
      <c r="E3" s="40"/>
      <c r="F3" s="62" t="s">
        <v>8</v>
      </c>
      <c r="G3" s="40"/>
      <c r="H3" s="62" t="s">
        <v>9</v>
      </c>
      <c r="I3" s="40"/>
      <c r="J3" s="62" t="s">
        <v>10</v>
      </c>
      <c r="K3" s="40"/>
      <c r="L3" s="62" t="s">
        <v>11</v>
      </c>
      <c r="M3" s="40"/>
      <c r="N3" s="62" t="s">
        <v>12</v>
      </c>
      <c r="O3" s="40"/>
      <c r="P3" s="62" t="s">
        <v>13</v>
      </c>
      <c r="Q3" s="40"/>
      <c r="R3" s="62" t="s">
        <v>14</v>
      </c>
      <c r="S3" s="40"/>
      <c r="T3" s="60" t="s">
        <v>15</v>
      </c>
      <c r="U3" s="64" t="s">
        <v>16</v>
      </c>
    </row>
    <row r="4" spans="1:21" s="10" customFormat="1" ht="26.25" customHeight="1">
      <c r="A4" s="61"/>
      <c r="B4" s="61"/>
      <c r="C4" s="61"/>
      <c r="D4" s="63"/>
      <c r="E4" s="41" t="s">
        <v>27</v>
      </c>
      <c r="F4" s="63"/>
      <c r="G4" s="41" t="s">
        <v>27</v>
      </c>
      <c r="H4" s="63"/>
      <c r="I4" s="41" t="s">
        <v>27</v>
      </c>
      <c r="J4" s="63"/>
      <c r="K4" s="41" t="s">
        <v>27</v>
      </c>
      <c r="L4" s="63"/>
      <c r="M4" s="41" t="s">
        <v>27</v>
      </c>
      <c r="N4" s="63"/>
      <c r="O4" s="41" t="s">
        <v>27</v>
      </c>
      <c r="P4" s="63"/>
      <c r="Q4" s="41" t="s">
        <v>27</v>
      </c>
      <c r="R4" s="63"/>
      <c r="S4" s="41" t="s">
        <v>27</v>
      </c>
      <c r="T4" s="61"/>
      <c r="U4" s="65"/>
    </row>
    <row r="5" spans="1:21" s="10" customFormat="1" ht="25.5" customHeight="1">
      <c r="A5" s="7"/>
      <c r="B5" s="8"/>
      <c r="C5" s="38" t="s">
        <v>18</v>
      </c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9"/>
      <c r="T5" s="34"/>
      <c r="U5" s="11">
        <f>SUM('９月'!U37)</f>
        <v>191793</v>
      </c>
    </row>
    <row r="6" spans="1:21" ht="15" customHeight="1">
      <c r="A6" s="12">
        <v>1</v>
      </c>
      <c r="B6" s="13" t="s">
        <v>23</v>
      </c>
      <c r="C6" s="14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3">
        <v>30000</v>
      </c>
      <c r="Q6" s="33" t="s">
        <v>205</v>
      </c>
      <c r="R6" s="31"/>
      <c r="S6" s="15"/>
      <c r="T6" s="35">
        <f>D6+F6+H6+J6+L6+N6+P6+R6</f>
        <v>30000</v>
      </c>
      <c r="U6" s="35">
        <f>SUM(U5+C6-T6)</f>
        <v>161793</v>
      </c>
    </row>
    <row r="7" spans="1:21" ht="15" customHeight="1">
      <c r="A7" s="12">
        <v>2</v>
      </c>
      <c r="B7" s="13" t="s">
        <v>24</v>
      </c>
      <c r="C7" s="14"/>
      <c r="D7" s="31"/>
      <c r="E7" s="31"/>
      <c r="F7" s="31">
        <v>1000</v>
      </c>
      <c r="G7" s="55" t="s">
        <v>135</v>
      </c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15"/>
      <c r="T7" s="35">
        <f>D7+F7+H7+J7+L7+N7+P7+R7</f>
        <v>1000</v>
      </c>
      <c r="U7" s="35">
        <f aca="true" t="shared" si="0" ref="U7:U36">U6+C7-T7</f>
        <v>160793</v>
      </c>
    </row>
    <row r="8" spans="1:21" ht="15" customHeight="1">
      <c r="A8" s="12">
        <v>3</v>
      </c>
      <c r="B8" s="13" t="s">
        <v>4</v>
      </c>
      <c r="C8" s="14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15"/>
      <c r="T8" s="35">
        <f aca="true" t="shared" si="1" ref="T8:T36">D8+F8+H8+J8+L8+N8+P8+R8</f>
        <v>0</v>
      </c>
      <c r="U8" s="35">
        <f t="shared" si="0"/>
        <v>160793</v>
      </c>
    </row>
    <row r="9" spans="1:21" ht="15" customHeight="1">
      <c r="A9" s="12">
        <v>4</v>
      </c>
      <c r="B9" s="13" t="s">
        <v>19</v>
      </c>
      <c r="C9" s="14"/>
      <c r="D9" s="31">
        <v>17000</v>
      </c>
      <c r="E9" s="55" t="s">
        <v>101</v>
      </c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15"/>
      <c r="T9" s="35">
        <f t="shared" si="1"/>
        <v>17000</v>
      </c>
      <c r="U9" s="35">
        <f t="shared" si="0"/>
        <v>143793</v>
      </c>
    </row>
    <row r="10" spans="1:21" ht="15" customHeight="1">
      <c r="A10" s="12">
        <v>5</v>
      </c>
      <c r="B10" s="13" t="s">
        <v>20</v>
      </c>
      <c r="C10" s="14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>
        <v>59840</v>
      </c>
      <c r="S10" s="57" t="s">
        <v>238</v>
      </c>
      <c r="T10" s="35">
        <f t="shared" si="1"/>
        <v>59840</v>
      </c>
      <c r="U10" s="35">
        <f t="shared" si="0"/>
        <v>83953</v>
      </c>
    </row>
    <row r="11" spans="1:21" ht="15" customHeight="1">
      <c r="A11" s="12">
        <v>6</v>
      </c>
      <c r="B11" s="13" t="s">
        <v>21</v>
      </c>
      <c r="C11" s="14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15"/>
      <c r="T11" s="35">
        <f t="shared" si="1"/>
        <v>0</v>
      </c>
      <c r="U11" s="35">
        <f t="shared" si="0"/>
        <v>83953</v>
      </c>
    </row>
    <row r="12" spans="1:21" ht="15" customHeight="1">
      <c r="A12" s="12">
        <v>7</v>
      </c>
      <c r="B12" s="13" t="s">
        <v>22</v>
      </c>
      <c r="C12" s="14">
        <v>300000</v>
      </c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15"/>
      <c r="T12" s="35">
        <f t="shared" si="1"/>
        <v>0</v>
      </c>
      <c r="U12" s="35">
        <f t="shared" si="0"/>
        <v>383953</v>
      </c>
    </row>
    <row r="13" spans="1:21" ht="15" customHeight="1">
      <c r="A13" s="12">
        <v>8</v>
      </c>
      <c r="B13" s="13" t="s">
        <v>23</v>
      </c>
      <c r="C13" s="14"/>
      <c r="D13" s="31">
        <v>1000</v>
      </c>
      <c r="E13" s="55" t="s">
        <v>102</v>
      </c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15"/>
      <c r="T13" s="35">
        <f t="shared" si="1"/>
        <v>1000</v>
      </c>
      <c r="U13" s="35">
        <f t="shared" si="0"/>
        <v>382953</v>
      </c>
    </row>
    <row r="14" spans="1:21" ht="15" customHeight="1">
      <c r="A14" s="12">
        <v>9</v>
      </c>
      <c r="B14" s="13" t="s">
        <v>24</v>
      </c>
      <c r="C14" s="14"/>
      <c r="D14" s="31"/>
      <c r="E14" s="31"/>
      <c r="F14" s="31"/>
      <c r="G14" s="31"/>
      <c r="H14" s="31"/>
      <c r="I14" s="31"/>
      <c r="J14" s="31"/>
      <c r="K14" s="31"/>
      <c r="L14" s="31"/>
      <c r="M14" s="46"/>
      <c r="N14" s="31"/>
      <c r="O14" s="31"/>
      <c r="P14" s="33"/>
      <c r="Q14" s="46"/>
      <c r="R14" s="31"/>
      <c r="S14" s="15"/>
      <c r="T14" s="35">
        <f t="shared" si="1"/>
        <v>0</v>
      </c>
      <c r="U14" s="35">
        <f t="shared" si="0"/>
        <v>382953</v>
      </c>
    </row>
    <row r="15" spans="1:21" ht="15" customHeight="1">
      <c r="A15" s="12">
        <v>10</v>
      </c>
      <c r="B15" s="13" t="s">
        <v>4</v>
      </c>
      <c r="C15" s="14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15"/>
      <c r="T15" s="35">
        <f t="shared" si="1"/>
        <v>0</v>
      </c>
      <c r="U15" s="35">
        <f t="shared" si="0"/>
        <v>382953</v>
      </c>
    </row>
    <row r="16" spans="1:21" ht="15" customHeight="1">
      <c r="A16" s="12">
        <v>11</v>
      </c>
      <c r="B16" s="13" t="s">
        <v>19</v>
      </c>
      <c r="C16" s="14"/>
      <c r="D16" s="31"/>
      <c r="E16" s="31"/>
      <c r="F16" s="31">
        <v>600</v>
      </c>
      <c r="G16" s="55" t="s">
        <v>136</v>
      </c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15"/>
      <c r="T16" s="35">
        <f t="shared" si="1"/>
        <v>600</v>
      </c>
      <c r="U16" s="35">
        <f t="shared" si="0"/>
        <v>382353</v>
      </c>
    </row>
    <row r="17" spans="1:21" ht="15" customHeight="1">
      <c r="A17" s="12">
        <v>12</v>
      </c>
      <c r="B17" s="13" t="s">
        <v>20</v>
      </c>
      <c r="C17" s="14"/>
      <c r="D17" s="31"/>
      <c r="E17" s="31"/>
      <c r="F17" s="31"/>
      <c r="G17" s="31"/>
      <c r="H17" s="31"/>
      <c r="I17" s="46"/>
      <c r="J17" s="31"/>
      <c r="K17" s="31"/>
      <c r="L17" s="31"/>
      <c r="M17" s="31"/>
      <c r="N17" s="31"/>
      <c r="O17" s="31"/>
      <c r="P17" s="31"/>
      <c r="Q17" s="31"/>
      <c r="R17" s="31"/>
      <c r="S17" s="15"/>
      <c r="T17" s="35">
        <f t="shared" si="1"/>
        <v>0</v>
      </c>
      <c r="U17" s="35">
        <f t="shared" si="0"/>
        <v>382353</v>
      </c>
    </row>
    <row r="18" spans="1:21" ht="15" customHeight="1">
      <c r="A18" s="12">
        <v>13</v>
      </c>
      <c r="B18" s="13" t="s">
        <v>21</v>
      </c>
      <c r="C18" s="14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15"/>
      <c r="T18" s="35">
        <f t="shared" si="1"/>
        <v>0</v>
      </c>
      <c r="U18" s="35">
        <f t="shared" si="0"/>
        <v>382353</v>
      </c>
    </row>
    <row r="19" spans="1:21" ht="15" customHeight="1">
      <c r="A19" s="12">
        <v>14</v>
      </c>
      <c r="B19" s="13" t="s">
        <v>22</v>
      </c>
      <c r="C19" s="14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15"/>
      <c r="T19" s="35">
        <f t="shared" si="1"/>
        <v>0</v>
      </c>
      <c r="U19" s="35">
        <f t="shared" si="0"/>
        <v>382353</v>
      </c>
    </row>
    <row r="20" spans="1:21" ht="15" customHeight="1">
      <c r="A20" s="12">
        <v>15</v>
      </c>
      <c r="B20" s="13" t="s">
        <v>23</v>
      </c>
      <c r="C20" s="14"/>
      <c r="D20" s="31">
        <v>1300</v>
      </c>
      <c r="E20" s="55" t="s">
        <v>103</v>
      </c>
      <c r="F20" s="31"/>
      <c r="G20" s="31"/>
      <c r="H20" s="31"/>
      <c r="I20" s="31"/>
      <c r="J20" s="31"/>
      <c r="K20" s="31"/>
      <c r="L20" s="31"/>
      <c r="M20" s="31"/>
      <c r="N20" s="31"/>
      <c r="O20" s="46"/>
      <c r="P20" s="31"/>
      <c r="Q20" s="31"/>
      <c r="R20" s="31"/>
      <c r="S20" s="15"/>
      <c r="T20" s="35">
        <f t="shared" si="1"/>
        <v>1300</v>
      </c>
      <c r="U20" s="35">
        <f t="shared" si="0"/>
        <v>381053</v>
      </c>
    </row>
    <row r="21" spans="1:21" ht="15" customHeight="1">
      <c r="A21" s="12">
        <v>16</v>
      </c>
      <c r="B21" s="13" t="s">
        <v>24</v>
      </c>
      <c r="C21" s="27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3"/>
      <c r="Q21" s="33"/>
      <c r="R21" s="31"/>
      <c r="S21" s="15"/>
      <c r="T21" s="35">
        <f t="shared" si="1"/>
        <v>0</v>
      </c>
      <c r="U21" s="35">
        <f t="shared" si="0"/>
        <v>381053</v>
      </c>
    </row>
    <row r="22" spans="1:21" ht="15" customHeight="1">
      <c r="A22" s="12">
        <v>17</v>
      </c>
      <c r="B22" s="13" t="s">
        <v>4</v>
      </c>
      <c r="C22" s="14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15"/>
      <c r="T22" s="35">
        <f t="shared" si="1"/>
        <v>0</v>
      </c>
      <c r="U22" s="35">
        <f t="shared" si="0"/>
        <v>381053</v>
      </c>
    </row>
    <row r="23" spans="1:21" ht="15" customHeight="1">
      <c r="A23" s="12">
        <v>18</v>
      </c>
      <c r="B23" s="13" t="s">
        <v>19</v>
      </c>
      <c r="C23" s="14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15"/>
      <c r="T23" s="35">
        <f t="shared" si="1"/>
        <v>0</v>
      </c>
      <c r="U23" s="35">
        <f t="shared" si="0"/>
        <v>381053</v>
      </c>
    </row>
    <row r="24" spans="1:21" ht="15" customHeight="1">
      <c r="A24" s="12">
        <v>19</v>
      </c>
      <c r="B24" s="13" t="s">
        <v>20</v>
      </c>
      <c r="C24" s="14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15"/>
      <c r="T24" s="35">
        <f t="shared" si="1"/>
        <v>0</v>
      </c>
      <c r="U24" s="35">
        <f t="shared" si="0"/>
        <v>381053</v>
      </c>
    </row>
    <row r="25" spans="1:21" ht="15" customHeight="1">
      <c r="A25" s="12">
        <v>20</v>
      </c>
      <c r="B25" s="13" t="s">
        <v>21</v>
      </c>
      <c r="C25" s="14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15"/>
      <c r="T25" s="35">
        <f t="shared" si="1"/>
        <v>0</v>
      </c>
      <c r="U25" s="35">
        <f t="shared" si="0"/>
        <v>381053</v>
      </c>
    </row>
    <row r="26" spans="1:21" ht="15" customHeight="1">
      <c r="A26" s="12">
        <v>21</v>
      </c>
      <c r="B26" s="13" t="s">
        <v>22</v>
      </c>
      <c r="C26" s="14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>
        <v>4750</v>
      </c>
      <c r="Q26" s="55" t="s">
        <v>206</v>
      </c>
      <c r="R26" s="31"/>
      <c r="S26" s="15"/>
      <c r="T26" s="35">
        <f t="shared" si="1"/>
        <v>4750</v>
      </c>
      <c r="U26" s="35">
        <f t="shared" si="0"/>
        <v>376303</v>
      </c>
    </row>
    <row r="27" spans="1:21" ht="15" customHeight="1">
      <c r="A27" s="12">
        <v>22</v>
      </c>
      <c r="B27" s="13" t="s">
        <v>23</v>
      </c>
      <c r="C27" s="14"/>
      <c r="D27" s="31">
        <v>600</v>
      </c>
      <c r="E27" s="55" t="s">
        <v>104</v>
      </c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15"/>
      <c r="T27" s="35">
        <f t="shared" si="1"/>
        <v>600</v>
      </c>
      <c r="U27" s="35">
        <f t="shared" si="0"/>
        <v>375703</v>
      </c>
    </row>
    <row r="28" spans="1:21" ht="15" customHeight="1">
      <c r="A28" s="12">
        <v>23</v>
      </c>
      <c r="B28" s="13" t="s">
        <v>24</v>
      </c>
      <c r="C28" s="14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15"/>
      <c r="T28" s="35">
        <f t="shared" si="1"/>
        <v>0</v>
      </c>
      <c r="U28" s="35">
        <f t="shared" si="0"/>
        <v>375703</v>
      </c>
    </row>
    <row r="29" spans="1:21" ht="15" customHeight="1">
      <c r="A29" s="12">
        <v>24</v>
      </c>
      <c r="B29" s="13" t="s">
        <v>4</v>
      </c>
      <c r="C29" s="14"/>
      <c r="D29" s="31"/>
      <c r="E29" s="46"/>
      <c r="F29" s="31">
        <v>900</v>
      </c>
      <c r="G29" s="55" t="s">
        <v>137</v>
      </c>
      <c r="H29" s="31"/>
      <c r="I29" s="31"/>
      <c r="J29" s="31"/>
      <c r="K29" s="31"/>
      <c r="L29" s="31">
        <v>1600</v>
      </c>
      <c r="M29" s="55" t="s">
        <v>158</v>
      </c>
      <c r="N29" s="31"/>
      <c r="O29" s="31"/>
      <c r="P29" s="31"/>
      <c r="Q29" s="31"/>
      <c r="R29" s="31"/>
      <c r="S29" s="15"/>
      <c r="T29" s="35">
        <f t="shared" si="1"/>
        <v>2500</v>
      </c>
      <c r="U29" s="35">
        <f t="shared" si="0"/>
        <v>373203</v>
      </c>
    </row>
    <row r="30" spans="1:21" ht="15" customHeight="1">
      <c r="A30" s="12">
        <v>25</v>
      </c>
      <c r="B30" s="13" t="s">
        <v>19</v>
      </c>
      <c r="C30" s="14"/>
      <c r="D30" s="31">
        <v>14250</v>
      </c>
      <c r="E30" s="55" t="s">
        <v>105</v>
      </c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15"/>
      <c r="T30" s="35">
        <f t="shared" si="1"/>
        <v>14250</v>
      </c>
      <c r="U30" s="35">
        <f t="shared" si="0"/>
        <v>358953</v>
      </c>
    </row>
    <row r="31" spans="1:21" ht="15" customHeight="1">
      <c r="A31" s="12">
        <v>26</v>
      </c>
      <c r="B31" s="13" t="s">
        <v>20</v>
      </c>
      <c r="C31" s="14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15"/>
      <c r="T31" s="35">
        <f t="shared" si="1"/>
        <v>0</v>
      </c>
      <c r="U31" s="35">
        <f t="shared" si="0"/>
        <v>358953</v>
      </c>
    </row>
    <row r="32" spans="1:21" ht="15" customHeight="1">
      <c r="A32" s="12">
        <v>27</v>
      </c>
      <c r="B32" s="44" t="s">
        <v>40</v>
      </c>
      <c r="C32" s="14"/>
      <c r="D32" s="31">
        <v>33150</v>
      </c>
      <c r="E32" s="55" t="s">
        <v>106</v>
      </c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15"/>
      <c r="T32" s="35">
        <f t="shared" si="1"/>
        <v>33150</v>
      </c>
      <c r="U32" s="35">
        <f t="shared" si="0"/>
        <v>325803</v>
      </c>
    </row>
    <row r="33" spans="1:21" ht="15" customHeight="1">
      <c r="A33" s="12">
        <v>28</v>
      </c>
      <c r="B33" s="44" t="s">
        <v>41</v>
      </c>
      <c r="C33" s="14"/>
      <c r="D33" s="31"/>
      <c r="E33" s="31"/>
      <c r="F33" s="31"/>
      <c r="G33" s="31"/>
      <c r="H33" s="31"/>
      <c r="I33" s="31"/>
      <c r="J33" s="31"/>
      <c r="K33" s="31"/>
      <c r="L33" s="31">
        <v>800</v>
      </c>
      <c r="M33" s="55" t="s">
        <v>159</v>
      </c>
      <c r="N33" s="31"/>
      <c r="O33" s="31"/>
      <c r="P33" s="31"/>
      <c r="Q33" s="31"/>
      <c r="R33" s="31"/>
      <c r="S33" s="15"/>
      <c r="T33" s="35">
        <f t="shared" si="1"/>
        <v>800</v>
      </c>
      <c r="U33" s="35">
        <f t="shared" si="0"/>
        <v>325003</v>
      </c>
    </row>
    <row r="34" spans="1:21" ht="15" customHeight="1">
      <c r="A34" s="12">
        <v>29</v>
      </c>
      <c r="B34" s="44" t="s">
        <v>42</v>
      </c>
      <c r="C34" s="14">
        <v>500000</v>
      </c>
      <c r="D34" s="31"/>
      <c r="E34" s="31"/>
      <c r="F34" s="31"/>
      <c r="G34" s="46"/>
      <c r="H34" s="31"/>
      <c r="I34" s="31"/>
      <c r="J34" s="31"/>
      <c r="K34" s="31"/>
      <c r="L34" s="31">
        <v>14140</v>
      </c>
      <c r="M34" s="55" t="s">
        <v>160</v>
      </c>
      <c r="N34" s="31"/>
      <c r="O34" s="31"/>
      <c r="P34" s="31">
        <v>284760</v>
      </c>
      <c r="Q34" s="55" t="s">
        <v>207</v>
      </c>
      <c r="R34" s="31"/>
      <c r="S34" s="15"/>
      <c r="T34" s="35">
        <f t="shared" si="1"/>
        <v>298900</v>
      </c>
      <c r="U34" s="35">
        <f t="shared" si="0"/>
        <v>526103</v>
      </c>
    </row>
    <row r="35" spans="1:21" ht="15" customHeight="1">
      <c r="A35" s="12">
        <v>30</v>
      </c>
      <c r="B35" s="44" t="s">
        <v>43</v>
      </c>
      <c r="C35" s="14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3"/>
      <c r="Q35" s="33"/>
      <c r="R35" s="31"/>
      <c r="S35" s="15"/>
      <c r="T35" s="35">
        <f t="shared" si="1"/>
        <v>0</v>
      </c>
      <c r="U35" s="35">
        <f t="shared" si="0"/>
        <v>526103</v>
      </c>
    </row>
    <row r="36" spans="1:21" ht="15" customHeight="1">
      <c r="A36" s="12">
        <v>31</v>
      </c>
      <c r="B36" s="44" t="s">
        <v>44</v>
      </c>
      <c r="C36" s="14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15"/>
      <c r="T36" s="35">
        <f t="shared" si="1"/>
        <v>0</v>
      </c>
      <c r="U36" s="35">
        <f t="shared" si="0"/>
        <v>526103</v>
      </c>
    </row>
    <row r="37" spans="1:21" ht="15" customHeight="1">
      <c r="A37" s="16" t="s">
        <v>17</v>
      </c>
      <c r="B37" s="17"/>
      <c r="C37" s="39">
        <f>SUM(C6:C36)</f>
        <v>800000</v>
      </c>
      <c r="D37" s="18">
        <f>SUM(D6:D36)</f>
        <v>67300</v>
      </c>
      <c r="E37" s="18"/>
      <c r="F37" s="18">
        <f>SUM(F6:F36)</f>
        <v>2500</v>
      </c>
      <c r="G37" s="18"/>
      <c r="H37" s="18">
        <f>SUM(H6:H36)</f>
        <v>0</v>
      </c>
      <c r="I37" s="18"/>
      <c r="J37" s="18">
        <f>SUM(J6:J36)</f>
        <v>0</v>
      </c>
      <c r="K37" s="18"/>
      <c r="L37" s="18">
        <f>SUM(L6:L36)</f>
        <v>16540</v>
      </c>
      <c r="M37" s="18"/>
      <c r="N37" s="18">
        <f>SUM(N6:N36)</f>
        <v>0</v>
      </c>
      <c r="O37" s="18"/>
      <c r="P37" s="28">
        <f>SUM(P6:P36)</f>
        <v>319510</v>
      </c>
      <c r="Q37" s="28"/>
      <c r="R37" s="18">
        <f>SUM(R6:R36)</f>
        <v>59840</v>
      </c>
      <c r="S37" s="18"/>
      <c r="T37" s="36">
        <f>SUM(T6:T36)</f>
        <v>465690</v>
      </c>
      <c r="U37" s="37">
        <f>SUM(U5+C37-T37)</f>
        <v>526103</v>
      </c>
    </row>
    <row r="38" ht="14.25">
      <c r="A38" s="21" t="s">
        <v>29</v>
      </c>
    </row>
  </sheetData>
  <sheetProtection/>
  <mergeCells count="13">
    <mergeCell ref="U3:U4"/>
    <mergeCell ref="J3:J4"/>
    <mergeCell ref="L3:L4"/>
    <mergeCell ref="N3:N4"/>
    <mergeCell ref="P3:P4"/>
    <mergeCell ref="R3:R4"/>
    <mergeCell ref="T3:T4"/>
    <mergeCell ref="A3:A4"/>
    <mergeCell ref="B3:B4"/>
    <mergeCell ref="C3:C4"/>
    <mergeCell ref="D3:D4"/>
    <mergeCell ref="F3:F4"/>
    <mergeCell ref="H3:H4"/>
  </mergeCells>
  <printOptions/>
  <pageMargins left="0.7" right="0.7" top="0.75" bottom="0.75" header="0.3" footer="0.3"/>
  <pageSetup horizontalDpi="300" verticalDpi="300" orientation="landscape" paperSize="1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</dc:creator>
  <cp:keywords/>
  <dc:description/>
  <cp:lastModifiedBy> </cp:lastModifiedBy>
  <cp:lastPrinted>2011-06-15T03:00:21Z</cp:lastPrinted>
  <dcterms:created xsi:type="dcterms:W3CDTF">2000-04-27T23:01:43Z</dcterms:created>
  <dcterms:modified xsi:type="dcterms:W3CDTF">2011-06-24T06:15:37Z</dcterms:modified>
  <cp:category/>
  <cp:version/>
  <cp:contentType/>
  <cp:contentStatus/>
</cp:coreProperties>
</file>