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5330" windowHeight="3300" activeTab="0"/>
  </bookViews>
  <sheets>
    <sheet name="予算整理簿" sheetId="1" r:id="rId1"/>
    <sheet name="年度計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</sheets>
  <definedNames>
    <definedName name="_xlnm.Print_Area" localSheetId="10">'１２月'!$A$1:$V$36</definedName>
  </definedNames>
  <calcPr fullCalcOnLoad="1"/>
</workbook>
</file>

<file path=xl/sharedStrings.xml><?xml version="1.0" encoding="utf-8"?>
<sst xmlns="http://schemas.openxmlformats.org/spreadsheetml/2006/main" count="754" uniqueCount="79">
  <si>
    <t>様式７</t>
  </si>
  <si>
    <t>予　算　整　理　簿</t>
  </si>
  <si>
    <t>月 　日</t>
  </si>
  <si>
    <t>摘　　　　　　要</t>
  </si>
  <si>
    <t>収　　　入</t>
  </si>
  <si>
    <t>支　　　出</t>
  </si>
  <si>
    <t>残</t>
  </si>
  <si>
    <t>現　金　出　納　簿</t>
  </si>
  <si>
    <t>［年度計］</t>
  </si>
  <si>
    <t>日</t>
  </si>
  <si>
    <t>曜日</t>
  </si>
  <si>
    <t>収　入</t>
  </si>
  <si>
    <t>調査研究費</t>
  </si>
  <si>
    <t>交通費＋日当</t>
  </si>
  <si>
    <t>宿泊費</t>
  </si>
  <si>
    <t>その他</t>
  </si>
  <si>
    <t>研　修　費</t>
  </si>
  <si>
    <t>会　議　費</t>
  </si>
  <si>
    <t>資料作成費</t>
  </si>
  <si>
    <t>資料購入費</t>
  </si>
  <si>
    <t>広　報　費</t>
  </si>
  <si>
    <t>事　務　費</t>
  </si>
  <si>
    <t>人　件　費</t>
  </si>
  <si>
    <t>支　出　計</t>
  </si>
  <si>
    <t>残　額</t>
  </si>
  <si>
    <t>計</t>
  </si>
  <si>
    <t>資料整備費</t>
  </si>
  <si>
    <t>その他事務費</t>
  </si>
  <si>
    <t>前月からの　　繰　　　越</t>
  </si>
  <si>
    <t>月</t>
  </si>
  <si>
    <t>火</t>
  </si>
  <si>
    <t>水</t>
  </si>
  <si>
    <t>木</t>
  </si>
  <si>
    <t>金</t>
  </si>
  <si>
    <t>土</t>
  </si>
  <si>
    <t>月</t>
  </si>
  <si>
    <t>［平成１９年４月］</t>
  </si>
  <si>
    <t>［平成１９年５月］</t>
  </si>
  <si>
    <t>［平成１９年６月］</t>
  </si>
  <si>
    <t>［平成１９年７月］</t>
  </si>
  <si>
    <t>［平成１９年８月］</t>
  </si>
  <si>
    <t>［平成１９年９月］</t>
  </si>
  <si>
    <t>［平成１９年１０月］</t>
  </si>
  <si>
    <t>［平成１９年１１月］</t>
  </si>
  <si>
    <t>［平成１９年１２月］</t>
  </si>
  <si>
    <t>［平成２０年１月］</t>
  </si>
  <si>
    <t>［平成２０年２月］</t>
  </si>
  <si>
    <t>［平成２０年３月］</t>
  </si>
  <si>
    <t>交通費</t>
  </si>
  <si>
    <t>交通費</t>
  </si>
  <si>
    <t>交通費</t>
  </si>
  <si>
    <t>　　　　　 会派名（　 日本共産党　　　）</t>
  </si>
  <si>
    <t>富士ゼロックス</t>
  </si>
  <si>
    <t>ＧＭＯインターネット</t>
  </si>
  <si>
    <t>グッドコミュニケーション</t>
  </si>
  <si>
    <t>前渡金</t>
  </si>
  <si>
    <t>前渡金</t>
  </si>
  <si>
    <t>普通預金利息</t>
  </si>
  <si>
    <t>政務調査費（７・８・９月分）</t>
  </si>
  <si>
    <t>政務調査費（５・６月分）</t>
  </si>
  <si>
    <t>払い戻し金（産業タイムズ）</t>
  </si>
  <si>
    <t>政務調査費（10・11・12月分）</t>
  </si>
  <si>
    <t>政務調査費（１・２・３月分）</t>
  </si>
  <si>
    <t>会議費</t>
  </si>
  <si>
    <t>広報費</t>
  </si>
  <si>
    <t>事務費</t>
  </si>
  <si>
    <t>人件費</t>
  </si>
  <si>
    <t>支出計</t>
  </si>
  <si>
    <t>研修費</t>
  </si>
  <si>
    <t>支出計</t>
  </si>
  <si>
    <t>会議費</t>
  </si>
  <si>
    <t>研修費</t>
  </si>
  <si>
    <t>火</t>
  </si>
  <si>
    <t>水</t>
  </si>
  <si>
    <t>木</t>
  </si>
  <si>
    <t>金</t>
  </si>
  <si>
    <t>土</t>
  </si>
  <si>
    <t>日</t>
  </si>
  <si>
    <t>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</si>
</sst>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Alignment="1">
      <alignment/>
    </xf>
    <xf numFmtId="38" fontId="0" fillId="0" borderId="13" xfId="48" applyBorder="1" applyAlignment="1">
      <alignment horizontal="center" vertical="center" wrapText="1"/>
    </xf>
    <xf numFmtId="38" fontId="0" fillId="0" borderId="14" xfId="48" applyBorder="1" applyAlignment="1">
      <alignment horizontal="center" vertical="center" wrapText="1"/>
    </xf>
    <xf numFmtId="38" fontId="0" fillId="33" borderId="14" xfId="48" applyFill="1" applyBorder="1" applyAlignment="1">
      <alignment horizontal="center" vertical="center" wrapText="1"/>
    </xf>
    <xf numFmtId="38" fontId="0" fillId="0" borderId="15" xfId="48" applyBorder="1" applyAlignment="1">
      <alignment horizontal="center" vertical="center" wrapText="1"/>
    </xf>
    <xf numFmtId="38" fontId="0" fillId="0" borderId="0" xfId="48" applyAlignment="1">
      <alignment horizontal="center" vertical="center" wrapText="1"/>
    </xf>
    <xf numFmtId="38" fontId="0" fillId="34" borderId="15" xfId="48" applyFill="1" applyBorder="1" applyAlignment="1">
      <alignment vertical="center" wrapText="1"/>
    </xf>
    <xf numFmtId="38" fontId="0" fillId="0" borderId="10" xfId="48" applyBorder="1" applyAlignment="1">
      <alignment/>
    </xf>
    <xf numFmtId="38" fontId="0" fillId="0" borderId="11" xfId="48" applyFont="1" applyBorder="1" applyAlignment="1">
      <alignment horizontal="center"/>
    </xf>
    <xf numFmtId="38" fontId="0" fillId="34" borderId="11" xfId="48" applyFill="1" applyBorder="1" applyAlignment="1">
      <alignment/>
    </xf>
    <xf numFmtId="38" fontId="0" fillId="0" borderId="11" xfId="48" applyBorder="1" applyAlignment="1" applyProtection="1">
      <alignment/>
      <protection/>
    </xf>
    <xf numFmtId="38" fontId="0" fillId="34" borderId="11" xfId="48" applyFill="1" applyBorder="1" applyAlignment="1">
      <alignment/>
    </xf>
    <xf numFmtId="38" fontId="0" fillId="0" borderId="11" xfId="48" applyBorder="1" applyAlignment="1">
      <alignment/>
    </xf>
    <xf numFmtId="38" fontId="0" fillId="0" borderId="12" xfId="48" applyFill="1" applyBorder="1" applyAlignment="1">
      <alignment/>
    </xf>
    <xf numFmtId="38" fontId="0" fillId="0" borderId="12" xfId="48" applyBorder="1" applyAlignment="1">
      <alignment/>
    </xf>
    <xf numFmtId="38" fontId="0" fillId="0" borderId="16" xfId="48" applyBorder="1" applyAlignment="1">
      <alignment horizontal="centerContinuous"/>
    </xf>
    <xf numFmtId="38" fontId="0" fillId="0" borderId="17" xfId="48" applyBorder="1" applyAlignment="1">
      <alignment horizontal="centerContinuous"/>
    </xf>
    <xf numFmtId="38" fontId="0" fillId="0" borderId="17" xfId="48" applyBorder="1" applyAlignment="1">
      <alignment/>
    </xf>
    <xf numFmtId="38" fontId="0" fillId="0" borderId="18" xfId="48" applyBorder="1" applyAlignment="1">
      <alignment/>
    </xf>
    <xf numFmtId="38" fontId="0" fillId="0" borderId="10" xfId="48" applyBorder="1" applyAlignment="1">
      <alignment horizontal="center"/>
    </xf>
    <xf numFmtId="38" fontId="0" fillId="0" borderId="19" xfId="48" applyBorder="1" applyAlignment="1">
      <alignment/>
    </xf>
    <xf numFmtId="38" fontId="0" fillId="0" borderId="0" xfId="48" applyBorder="1" applyAlignment="1">
      <alignment/>
    </xf>
    <xf numFmtId="38" fontId="0" fillId="0" borderId="11" xfId="48" applyFill="1" applyBorder="1" applyAlignment="1">
      <alignment/>
    </xf>
    <xf numFmtId="38" fontId="0" fillId="0" borderId="14" xfId="48" applyFill="1" applyBorder="1" applyAlignment="1">
      <alignment horizontal="center" vertical="center" wrapText="1"/>
    </xf>
    <xf numFmtId="38" fontId="0" fillId="0" borderId="15" xfId="48" applyFill="1" applyBorder="1" applyAlignment="1">
      <alignment vertical="center" wrapText="1"/>
    </xf>
    <xf numFmtId="38" fontId="0" fillId="0" borderId="0" xfId="48" applyFont="1" applyAlignment="1">
      <alignment/>
    </xf>
    <xf numFmtId="38" fontId="0" fillId="33" borderId="15" xfId="48" applyFill="1" applyBorder="1" applyAlignment="1">
      <alignment horizontal="center" vertical="center" wrapText="1"/>
    </xf>
    <xf numFmtId="38" fontId="4" fillId="0" borderId="0" xfId="48" applyFont="1" applyAlignment="1">
      <alignment/>
    </xf>
    <xf numFmtId="38" fontId="5" fillId="0" borderId="0" xfId="48" applyFont="1" applyAlignment="1">
      <alignment/>
    </xf>
    <xf numFmtId="38" fontId="0" fillId="0" borderId="13" xfId="48" applyFont="1" applyBorder="1" applyAlignment="1">
      <alignment horizontal="centerContinuous"/>
    </xf>
    <xf numFmtId="38" fontId="0" fillId="0" borderId="20" xfId="48" applyFont="1" applyBorder="1" applyAlignment="1">
      <alignment horizontal="centerContinuous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7" fillId="34" borderId="11" xfId="48" applyFont="1" applyFill="1" applyBorder="1" applyAlignment="1">
      <alignment/>
    </xf>
    <xf numFmtId="38" fontId="0" fillId="34" borderId="11" xfId="48" applyFont="1" applyFill="1" applyBorder="1" applyAlignment="1">
      <alignment/>
    </xf>
    <xf numFmtId="38" fontId="0" fillId="0" borderId="11" xfId="48" applyFont="1" applyBorder="1" applyAlignment="1" applyProtection="1">
      <alignment/>
      <protection/>
    </xf>
    <xf numFmtId="38" fontId="0" fillId="0" borderId="17" xfId="48" applyFont="1" applyBorder="1" applyAlignment="1">
      <alignment/>
    </xf>
    <xf numFmtId="38" fontId="0" fillId="0" borderId="11" xfId="48" applyFont="1" applyBorder="1" applyAlignment="1">
      <alignment/>
    </xf>
    <xf numFmtId="38" fontId="0" fillId="34" borderId="11" xfId="48" applyFont="1" applyFill="1" applyBorder="1" applyAlignment="1">
      <alignment/>
    </xf>
    <xf numFmtId="38" fontId="0" fillId="0" borderId="0" xfId="48" applyFont="1" applyAlignment="1">
      <alignment horizontal="right"/>
    </xf>
    <xf numFmtId="38" fontId="0" fillId="0" borderId="14" xfId="48" applyNumberFormat="1" applyBorder="1" applyAlignment="1">
      <alignment horizontal="right" vertical="center" wrapText="1"/>
    </xf>
    <xf numFmtId="38" fontId="0" fillId="0" borderId="15" xfId="48" applyNumberFormat="1" applyBorder="1" applyAlignment="1">
      <alignment horizontal="right" vertical="center" wrapText="1"/>
    </xf>
    <xf numFmtId="38" fontId="0" fillId="34" borderId="15" xfId="48" applyNumberFormat="1" applyFill="1" applyBorder="1" applyAlignment="1">
      <alignment horizontal="right" vertical="center" wrapText="1"/>
    </xf>
    <xf numFmtId="38" fontId="0" fillId="34" borderId="11" xfId="48" applyNumberFormat="1" applyFont="1" applyFill="1" applyBorder="1" applyAlignment="1">
      <alignment horizontal="right"/>
    </xf>
    <xf numFmtId="38" fontId="0" fillId="0" borderId="11" xfId="48" applyNumberFormat="1" applyBorder="1" applyAlignment="1" applyProtection="1">
      <alignment horizontal="right"/>
      <protection/>
    </xf>
    <xf numFmtId="38" fontId="0" fillId="34" borderId="11" xfId="48" applyNumberFormat="1" applyFill="1" applyBorder="1" applyAlignment="1">
      <alignment horizontal="right"/>
    </xf>
    <xf numFmtId="38" fontId="0" fillId="0" borderId="11" xfId="48" applyNumberFormat="1" applyBorder="1" applyAlignment="1">
      <alignment horizontal="right"/>
    </xf>
    <xf numFmtId="38" fontId="0" fillId="0" borderId="11" xfId="48" applyNumberFormat="1" applyFont="1" applyBorder="1" applyAlignment="1">
      <alignment horizontal="right"/>
    </xf>
    <xf numFmtId="38" fontId="0" fillId="0" borderId="12" xfId="48" applyNumberFormat="1" applyFill="1" applyBorder="1" applyAlignment="1">
      <alignment horizontal="right"/>
    </xf>
    <xf numFmtId="38" fontId="0" fillId="0" borderId="12" xfId="48" applyNumberFormat="1" applyBorder="1" applyAlignment="1">
      <alignment horizontal="right"/>
    </xf>
    <xf numFmtId="38" fontId="0" fillId="0" borderId="11" xfId="48" applyNumberFormat="1" applyFont="1" applyBorder="1" applyAlignment="1" applyProtection="1">
      <alignment horizontal="right"/>
      <protection/>
    </xf>
    <xf numFmtId="38" fontId="0" fillId="0" borderId="17" xfId="48" applyNumberFormat="1" applyFont="1" applyBorder="1" applyAlignment="1">
      <alignment horizontal="right"/>
    </xf>
    <xf numFmtId="38" fontId="0" fillId="0" borderId="17" xfId="48" applyNumberFormat="1" applyBorder="1" applyAlignment="1">
      <alignment horizontal="right"/>
    </xf>
    <xf numFmtId="38" fontId="0" fillId="0" borderId="18" xfId="48" applyNumberFormat="1" applyBorder="1" applyAlignment="1">
      <alignment horizontal="right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Alignment="1">
      <alignment horizontal="right"/>
    </xf>
    <xf numFmtId="38" fontId="0" fillId="0" borderId="14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4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8" fillId="33" borderId="14" xfId="48" applyFont="1" applyFill="1" applyBorder="1" applyAlignment="1">
      <alignment horizontal="center" vertical="center" wrapText="1"/>
    </xf>
    <xf numFmtId="38" fontId="0" fillId="33" borderId="15" xfId="48" applyFont="1" applyFill="1" applyBorder="1" applyAlignment="1">
      <alignment horizontal="center" vertical="center" wrapText="1"/>
    </xf>
    <xf numFmtId="38" fontId="0" fillId="0" borderId="1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">
      <selection activeCell="G51" sqref="G51"/>
    </sheetView>
  </sheetViews>
  <sheetFormatPr defaultColWidth="8.796875" defaultRowHeight="14.25"/>
  <cols>
    <col min="1" max="2" width="4.59765625" style="1" customWidth="1"/>
    <col min="3" max="3" width="30.59765625" style="1" customWidth="1"/>
    <col min="4" max="6" width="16.59765625" style="1" customWidth="1"/>
    <col min="7" max="16384" width="9" style="1" customWidth="1"/>
  </cols>
  <sheetData>
    <row r="1" s="34" customFormat="1" ht="18.75" customHeight="1">
      <c r="A1" s="34" t="s">
        <v>0</v>
      </c>
    </row>
    <row r="2" spans="1:6" ht="18" customHeight="1">
      <c r="A2" s="33" t="s">
        <v>1</v>
      </c>
      <c r="F2" s="64" t="s">
        <v>51</v>
      </c>
    </row>
    <row r="3" ht="7.5" customHeight="1"/>
    <row r="4" spans="1:6" s="5" customFormat="1" ht="18" customHeight="1">
      <c r="A4" s="35" t="s">
        <v>2</v>
      </c>
      <c r="B4" s="36"/>
      <c r="C4" s="37" t="s">
        <v>3</v>
      </c>
      <c r="D4" s="37" t="s">
        <v>4</v>
      </c>
      <c r="E4" s="37" t="s">
        <v>5</v>
      </c>
      <c r="F4" s="38" t="s">
        <v>6</v>
      </c>
    </row>
    <row r="5" spans="1:6" s="5" customFormat="1" ht="18" customHeight="1">
      <c r="A5" s="39">
        <v>5</v>
      </c>
      <c r="B5" s="39">
        <v>10</v>
      </c>
      <c r="C5" s="40" t="s">
        <v>52</v>
      </c>
      <c r="D5" s="40"/>
      <c r="E5" s="40">
        <v>3904</v>
      </c>
      <c r="F5" s="41">
        <f>D5-E5</f>
        <v>-3904</v>
      </c>
    </row>
    <row r="6" spans="1:6" s="5" customFormat="1" ht="18" customHeight="1">
      <c r="A6" s="39">
        <v>5</v>
      </c>
      <c r="B6" s="2">
        <v>14</v>
      </c>
      <c r="C6" s="3" t="s">
        <v>59</v>
      </c>
      <c r="D6" s="40">
        <v>600000</v>
      </c>
      <c r="E6" s="3"/>
      <c r="F6" s="4">
        <f>F5+D6-E6</f>
        <v>596096</v>
      </c>
    </row>
    <row r="7" spans="1:6" s="5" customFormat="1" ht="18" customHeight="1">
      <c r="A7" s="2">
        <v>5</v>
      </c>
      <c r="B7" s="2">
        <v>28</v>
      </c>
      <c r="C7" s="3" t="s">
        <v>53</v>
      </c>
      <c r="D7" s="3"/>
      <c r="E7" s="3">
        <v>4725</v>
      </c>
      <c r="F7" s="4">
        <f aca="true" t="shared" si="0" ref="F7:F53">F6+D7-E7</f>
        <v>591371</v>
      </c>
    </row>
    <row r="8" spans="1:6" s="5" customFormat="1" ht="18" customHeight="1">
      <c r="A8" s="2">
        <v>5</v>
      </c>
      <c r="B8" s="2">
        <v>28</v>
      </c>
      <c r="C8" s="3" t="s">
        <v>54</v>
      </c>
      <c r="D8" s="3"/>
      <c r="E8" s="3">
        <v>1050</v>
      </c>
      <c r="F8" s="4">
        <f t="shared" si="0"/>
        <v>590321</v>
      </c>
    </row>
    <row r="9" spans="1:6" s="5" customFormat="1" ht="18" customHeight="1">
      <c r="A9" s="2">
        <v>5</v>
      </c>
      <c r="B9" s="2">
        <v>28</v>
      </c>
      <c r="C9" s="3" t="s">
        <v>55</v>
      </c>
      <c r="D9" s="3"/>
      <c r="E9" s="3">
        <v>300000</v>
      </c>
      <c r="F9" s="4">
        <f t="shared" si="0"/>
        <v>290321</v>
      </c>
    </row>
    <row r="10" spans="1:6" s="5" customFormat="1" ht="18" customHeight="1">
      <c r="A10" s="2">
        <v>6</v>
      </c>
      <c r="B10" s="2">
        <v>11</v>
      </c>
      <c r="C10" s="40" t="s">
        <v>52</v>
      </c>
      <c r="D10" s="3"/>
      <c r="E10" s="3">
        <v>1820</v>
      </c>
      <c r="F10" s="4">
        <f t="shared" si="0"/>
        <v>288501</v>
      </c>
    </row>
    <row r="11" spans="1:6" s="5" customFormat="1" ht="18" customHeight="1">
      <c r="A11" s="2">
        <v>6</v>
      </c>
      <c r="B11" s="2">
        <v>27</v>
      </c>
      <c r="C11" s="3" t="s">
        <v>53</v>
      </c>
      <c r="D11" s="3"/>
      <c r="E11" s="3">
        <v>4725</v>
      </c>
      <c r="F11" s="4">
        <f t="shared" si="0"/>
        <v>283776</v>
      </c>
    </row>
    <row r="12" spans="1:6" s="5" customFormat="1" ht="18" customHeight="1">
      <c r="A12" s="2">
        <v>6</v>
      </c>
      <c r="B12" s="2">
        <v>27</v>
      </c>
      <c r="C12" s="3" t="s">
        <v>54</v>
      </c>
      <c r="D12" s="3"/>
      <c r="E12" s="3">
        <v>1050</v>
      </c>
      <c r="F12" s="4">
        <f t="shared" si="0"/>
        <v>282726</v>
      </c>
    </row>
    <row r="13" spans="1:6" s="5" customFormat="1" ht="18" customHeight="1">
      <c r="A13" s="2">
        <v>6</v>
      </c>
      <c r="B13" s="2">
        <v>27</v>
      </c>
      <c r="C13" s="3" t="s">
        <v>55</v>
      </c>
      <c r="D13" s="3"/>
      <c r="E13" s="3">
        <v>250000</v>
      </c>
      <c r="F13" s="4">
        <f t="shared" si="0"/>
        <v>32726</v>
      </c>
    </row>
    <row r="14" spans="1:6" s="5" customFormat="1" ht="18" customHeight="1">
      <c r="A14" s="2">
        <v>7</v>
      </c>
      <c r="B14" s="2">
        <v>6</v>
      </c>
      <c r="C14" s="3" t="s">
        <v>58</v>
      </c>
      <c r="D14" s="3">
        <v>900000</v>
      </c>
      <c r="E14" s="3"/>
      <c r="F14" s="4">
        <f t="shared" si="0"/>
        <v>932726</v>
      </c>
    </row>
    <row r="15" spans="1:6" s="5" customFormat="1" ht="18" customHeight="1">
      <c r="A15" s="2">
        <v>7</v>
      </c>
      <c r="B15" s="2">
        <v>10</v>
      </c>
      <c r="C15" s="40" t="s">
        <v>52</v>
      </c>
      <c r="D15" s="3"/>
      <c r="E15" s="3">
        <v>3587</v>
      </c>
      <c r="F15" s="4">
        <f t="shared" si="0"/>
        <v>929139</v>
      </c>
    </row>
    <row r="16" spans="1:6" s="5" customFormat="1" ht="18" customHeight="1">
      <c r="A16" s="2">
        <v>7</v>
      </c>
      <c r="B16" s="2">
        <v>27</v>
      </c>
      <c r="C16" s="3" t="s">
        <v>53</v>
      </c>
      <c r="D16" s="3"/>
      <c r="E16" s="3">
        <v>4725</v>
      </c>
      <c r="F16" s="4">
        <f t="shared" si="0"/>
        <v>924414</v>
      </c>
    </row>
    <row r="17" spans="1:6" s="5" customFormat="1" ht="18" customHeight="1">
      <c r="A17" s="2">
        <v>7</v>
      </c>
      <c r="B17" s="2">
        <v>27</v>
      </c>
      <c r="C17" s="3" t="s">
        <v>54</v>
      </c>
      <c r="D17" s="3"/>
      <c r="E17" s="3">
        <v>1050</v>
      </c>
      <c r="F17" s="4">
        <f t="shared" si="0"/>
        <v>923364</v>
      </c>
    </row>
    <row r="18" spans="1:6" s="5" customFormat="1" ht="18" customHeight="1">
      <c r="A18" s="2">
        <v>8</v>
      </c>
      <c r="B18" s="2">
        <v>10</v>
      </c>
      <c r="C18" s="40" t="s">
        <v>52</v>
      </c>
      <c r="D18" s="3"/>
      <c r="E18" s="3">
        <v>8969</v>
      </c>
      <c r="F18" s="4">
        <f t="shared" si="0"/>
        <v>914395</v>
      </c>
    </row>
    <row r="19" spans="1:6" s="5" customFormat="1" ht="18" customHeight="1">
      <c r="A19" s="2">
        <v>8</v>
      </c>
      <c r="B19" s="2">
        <v>13</v>
      </c>
      <c r="C19" s="3" t="s">
        <v>57</v>
      </c>
      <c r="D19" s="3">
        <v>274</v>
      </c>
      <c r="E19" s="3"/>
      <c r="F19" s="4">
        <f t="shared" si="0"/>
        <v>914669</v>
      </c>
    </row>
    <row r="20" spans="1:6" s="5" customFormat="1" ht="18" customHeight="1">
      <c r="A20" s="2">
        <v>8</v>
      </c>
      <c r="B20" s="2">
        <v>24</v>
      </c>
      <c r="C20" s="3" t="s">
        <v>55</v>
      </c>
      <c r="D20" s="3"/>
      <c r="E20" s="3">
        <v>200000</v>
      </c>
      <c r="F20" s="4">
        <f t="shared" si="0"/>
        <v>714669</v>
      </c>
    </row>
    <row r="21" spans="1:6" s="5" customFormat="1" ht="18" customHeight="1">
      <c r="A21" s="2">
        <v>8</v>
      </c>
      <c r="B21" s="2">
        <v>27</v>
      </c>
      <c r="C21" s="3" t="s">
        <v>53</v>
      </c>
      <c r="D21" s="3"/>
      <c r="E21" s="3">
        <v>9975</v>
      </c>
      <c r="F21" s="4">
        <f t="shared" si="0"/>
        <v>704694</v>
      </c>
    </row>
    <row r="22" spans="1:6" s="5" customFormat="1" ht="18" customHeight="1">
      <c r="A22" s="2">
        <v>8</v>
      </c>
      <c r="B22" s="2">
        <v>27</v>
      </c>
      <c r="C22" s="3" t="s">
        <v>54</v>
      </c>
      <c r="D22" s="3"/>
      <c r="E22" s="3">
        <v>1050</v>
      </c>
      <c r="F22" s="4">
        <f t="shared" si="0"/>
        <v>703644</v>
      </c>
    </row>
    <row r="23" spans="1:6" s="5" customFormat="1" ht="18" customHeight="1">
      <c r="A23" s="2">
        <v>9</v>
      </c>
      <c r="B23" s="2">
        <v>6</v>
      </c>
      <c r="C23" s="3" t="s">
        <v>60</v>
      </c>
      <c r="D23" s="3">
        <v>27825</v>
      </c>
      <c r="E23" s="3"/>
      <c r="F23" s="4">
        <f t="shared" si="0"/>
        <v>731469</v>
      </c>
    </row>
    <row r="24" spans="1:6" s="5" customFormat="1" ht="18" customHeight="1">
      <c r="A24" s="2">
        <v>9</v>
      </c>
      <c r="B24" s="2">
        <v>10</v>
      </c>
      <c r="C24" s="40" t="s">
        <v>52</v>
      </c>
      <c r="D24" s="3"/>
      <c r="E24" s="3">
        <v>1267</v>
      </c>
      <c r="F24" s="4">
        <f t="shared" si="0"/>
        <v>730202</v>
      </c>
    </row>
    <row r="25" spans="1:6" s="5" customFormat="1" ht="18" customHeight="1">
      <c r="A25" s="2">
        <v>9</v>
      </c>
      <c r="B25" s="2">
        <v>27</v>
      </c>
      <c r="C25" s="3" t="s">
        <v>53</v>
      </c>
      <c r="D25" s="3"/>
      <c r="E25" s="3">
        <v>4725</v>
      </c>
      <c r="F25" s="4">
        <f t="shared" si="0"/>
        <v>725477</v>
      </c>
    </row>
    <row r="26" spans="1:6" s="5" customFormat="1" ht="18" customHeight="1">
      <c r="A26" s="2">
        <v>9</v>
      </c>
      <c r="B26" s="2">
        <v>27</v>
      </c>
      <c r="C26" s="3" t="s">
        <v>54</v>
      </c>
      <c r="D26" s="3"/>
      <c r="E26" s="3">
        <v>1050</v>
      </c>
      <c r="F26" s="4">
        <f t="shared" si="0"/>
        <v>724427</v>
      </c>
    </row>
    <row r="27" spans="1:6" s="5" customFormat="1" ht="18" customHeight="1">
      <c r="A27" s="2">
        <v>10</v>
      </c>
      <c r="B27" s="2">
        <v>3</v>
      </c>
      <c r="C27" s="3" t="s">
        <v>55</v>
      </c>
      <c r="D27" s="3"/>
      <c r="E27" s="3">
        <v>200000</v>
      </c>
      <c r="F27" s="4">
        <f t="shared" si="0"/>
        <v>524427</v>
      </c>
    </row>
    <row r="28" spans="1:6" s="5" customFormat="1" ht="18" customHeight="1">
      <c r="A28" s="2">
        <v>10</v>
      </c>
      <c r="B28" s="2">
        <v>5</v>
      </c>
      <c r="C28" s="40" t="s">
        <v>61</v>
      </c>
      <c r="D28" s="3">
        <v>900000</v>
      </c>
      <c r="E28" s="3"/>
      <c r="F28" s="4">
        <f t="shared" si="0"/>
        <v>1424427</v>
      </c>
    </row>
    <row r="29" spans="1:6" s="5" customFormat="1" ht="18" customHeight="1">
      <c r="A29" s="2">
        <v>10</v>
      </c>
      <c r="B29" s="2">
        <v>10</v>
      </c>
      <c r="C29" s="40" t="s">
        <v>52</v>
      </c>
      <c r="D29" s="3"/>
      <c r="E29" s="3">
        <v>4208</v>
      </c>
      <c r="F29" s="4">
        <f t="shared" si="0"/>
        <v>1420219</v>
      </c>
    </row>
    <row r="30" spans="1:6" s="5" customFormat="1" ht="18" customHeight="1">
      <c r="A30" s="2">
        <v>10</v>
      </c>
      <c r="B30" s="2">
        <v>29</v>
      </c>
      <c r="C30" s="3" t="s">
        <v>53</v>
      </c>
      <c r="D30" s="3"/>
      <c r="E30" s="3">
        <v>4725</v>
      </c>
      <c r="F30" s="4">
        <f t="shared" si="0"/>
        <v>1415494</v>
      </c>
    </row>
    <row r="31" spans="1:6" s="5" customFormat="1" ht="18" customHeight="1">
      <c r="A31" s="2">
        <v>10</v>
      </c>
      <c r="B31" s="2">
        <v>29</v>
      </c>
      <c r="C31" s="3" t="s">
        <v>54</v>
      </c>
      <c r="D31" s="3"/>
      <c r="E31" s="3">
        <v>1050</v>
      </c>
      <c r="F31" s="4">
        <f t="shared" si="0"/>
        <v>1414444</v>
      </c>
    </row>
    <row r="32" spans="1:6" s="5" customFormat="1" ht="18" customHeight="1">
      <c r="A32" s="2">
        <v>11</v>
      </c>
      <c r="B32" s="2">
        <v>7</v>
      </c>
      <c r="C32" s="3" t="s">
        <v>55</v>
      </c>
      <c r="D32" s="3"/>
      <c r="E32" s="3">
        <v>300000</v>
      </c>
      <c r="F32" s="4">
        <f t="shared" si="0"/>
        <v>1114444</v>
      </c>
    </row>
    <row r="33" spans="1:6" s="5" customFormat="1" ht="18" customHeight="1">
      <c r="A33" s="2">
        <v>11</v>
      </c>
      <c r="B33" s="2">
        <v>12</v>
      </c>
      <c r="C33" s="40" t="s">
        <v>52</v>
      </c>
      <c r="D33" s="3"/>
      <c r="E33" s="3">
        <v>3976</v>
      </c>
      <c r="F33" s="4">
        <f t="shared" si="0"/>
        <v>1110468</v>
      </c>
    </row>
    <row r="34" spans="1:6" s="5" customFormat="1" ht="18" customHeight="1">
      <c r="A34" s="2">
        <v>11</v>
      </c>
      <c r="B34" s="2">
        <v>27</v>
      </c>
      <c r="C34" s="3" t="s">
        <v>53</v>
      </c>
      <c r="D34" s="3"/>
      <c r="E34" s="3">
        <v>4725</v>
      </c>
      <c r="F34" s="4">
        <f t="shared" si="0"/>
        <v>1105743</v>
      </c>
    </row>
    <row r="35" spans="1:6" s="5" customFormat="1" ht="18" customHeight="1">
      <c r="A35" s="2">
        <v>11</v>
      </c>
      <c r="B35" s="2">
        <v>27</v>
      </c>
      <c r="C35" s="3" t="s">
        <v>54</v>
      </c>
      <c r="D35" s="3"/>
      <c r="E35" s="3">
        <v>1050</v>
      </c>
      <c r="F35" s="4">
        <f t="shared" si="0"/>
        <v>1104693</v>
      </c>
    </row>
    <row r="36" spans="1:6" s="5" customFormat="1" ht="18" customHeight="1">
      <c r="A36" s="2">
        <v>12</v>
      </c>
      <c r="B36" s="2">
        <v>4</v>
      </c>
      <c r="C36" s="3" t="s">
        <v>55</v>
      </c>
      <c r="D36" s="3"/>
      <c r="E36" s="3">
        <v>600000</v>
      </c>
      <c r="F36" s="4">
        <f t="shared" si="0"/>
        <v>504693</v>
      </c>
    </row>
    <row r="37" spans="1:6" s="5" customFormat="1" ht="18" customHeight="1">
      <c r="A37" s="2">
        <v>12</v>
      </c>
      <c r="B37" s="2">
        <v>10</v>
      </c>
      <c r="C37" s="40" t="s">
        <v>52</v>
      </c>
      <c r="D37" s="3"/>
      <c r="E37" s="3">
        <v>11142</v>
      </c>
      <c r="F37" s="4">
        <f t="shared" si="0"/>
        <v>493551</v>
      </c>
    </row>
    <row r="38" spans="1:6" s="5" customFormat="1" ht="18" customHeight="1">
      <c r="A38" s="2">
        <v>12</v>
      </c>
      <c r="B38" s="2">
        <v>27</v>
      </c>
      <c r="C38" s="3" t="s">
        <v>53</v>
      </c>
      <c r="D38" s="3"/>
      <c r="E38" s="3">
        <v>4725</v>
      </c>
      <c r="F38" s="4">
        <f t="shared" si="0"/>
        <v>488826</v>
      </c>
    </row>
    <row r="39" spans="1:6" s="5" customFormat="1" ht="18" customHeight="1">
      <c r="A39" s="2">
        <v>12</v>
      </c>
      <c r="B39" s="2">
        <v>27</v>
      </c>
      <c r="C39" s="3" t="s">
        <v>54</v>
      </c>
      <c r="D39" s="3"/>
      <c r="E39" s="3">
        <v>1050</v>
      </c>
      <c r="F39" s="4">
        <f t="shared" si="0"/>
        <v>487776</v>
      </c>
    </row>
    <row r="40" spans="1:6" s="5" customFormat="1" ht="18" customHeight="1">
      <c r="A40" s="2">
        <v>1</v>
      </c>
      <c r="B40" s="2">
        <v>7</v>
      </c>
      <c r="C40" s="3" t="s">
        <v>62</v>
      </c>
      <c r="D40" s="3">
        <v>900000</v>
      </c>
      <c r="E40" s="3"/>
      <c r="F40" s="4">
        <f t="shared" si="0"/>
        <v>1387776</v>
      </c>
    </row>
    <row r="41" spans="1:6" s="5" customFormat="1" ht="18" customHeight="1">
      <c r="A41" s="2">
        <v>1</v>
      </c>
      <c r="B41" s="2">
        <v>10</v>
      </c>
      <c r="C41" s="40" t="s">
        <v>52</v>
      </c>
      <c r="D41" s="3"/>
      <c r="E41" s="3">
        <v>16779</v>
      </c>
      <c r="F41" s="4">
        <f t="shared" si="0"/>
        <v>1370997</v>
      </c>
    </row>
    <row r="42" spans="1:6" s="5" customFormat="1" ht="18" customHeight="1">
      <c r="A42" s="2">
        <v>1</v>
      </c>
      <c r="B42" s="2">
        <v>24</v>
      </c>
      <c r="C42" s="3" t="s">
        <v>55</v>
      </c>
      <c r="D42" s="3"/>
      <c r="E42" s="3">
        <v>300000</v>
      </c>
      <c r="F42" s="4">
        <f t="shared" si="0"/>
        <v>1070997</v>
      </c>
    </row>
    <row r="43" spans="1:6" s="5" customFormat="1" ht="18" customHeight="1">
      <c r="A43" s="2">
        <v>1</v>
      </c>
      <c r="B43" s="2">
        <v>28</v>
      </c>
      <c r="C43" s="3" t="s">
        <v>53</v>
      </c>
      <c r="D43" s="3"/>
      <c r="E43" s="3">
        <v>4725</v>
      </c>
      <c r="F43" s="4">
        <f t="shared" si="0"/>
        <v>1066272</v>
      </c>
    </row>
    <row r="44" spans="1:6" s="5" customFormat="1" ht="18" customHeight="1">
      <c r="A44" s="2">
        <v>1</v>
      </c>
      <c r="B44" s="2">
        <v>28</v>
      </c>
      <c r="C44" s="3" t="s">
        <v>54</v>
      </c>
      <c r="D44" s="3"/>
      <c r="E44" s="3">
        <v>1050</v>
      </c>
      <c r="F44" s="4">
        <f t="shared" si="0"/>
        <v>1065222</v>
      </c>
    </row>
    <row r="45" spans="1:6" s="5" customFormat="1" ht="18" customHeight="1">
      <c r="A45" s="2">
        <v>2</v>
      </c>
      <c r="B45" s="2">
        <v>6</v>
      </c>
      <c r="C45" s="3" t="s">
        <v>55</v>
      </c>
      <c r="D45" s="3"/>
      <c r="E45" s="3">
        <v>300000</v>
      </c>
      <c r="F45" s="4">
        <f t="shared" si="0"/>
        <v>765222</v>
      </c>
    </row>
    <row r="46" spans="1:6" ht="18" customHeight="1">
      <c r="A46" s="2">
        <v>2</v>
      </c>
      <c r="B46" s="3">
        <v>11</v>
      </c>
      <c r="C46" s="3" t="s">
        <v>57</v>
      </c>
      <c r="D46" s="3">
        <v>766</v>
      </c>
      <c r="E46" s="3"/>
      <c r="F46" s="4">
        <f t="shared" si="0"/>
        <v>765988</v>
      </c>
    </row>
    <row r="47" spans="1:6" ht="18" customHeight="1">
      <c r="A47" s="2">
        <v>2</v>
      </c>
      <c r="B47" s="3">
        <v>12</v>
      </c>
      <c r="C47" s="40" t="s">
        <v>52</v>
      </c>
      <c r="D47" s="3"/>
      <c r="E47" s="3">
        <v>15270</v>
      </c>
      <c r="F47" s="4">
        <f t="shared" si="0"/>
        <v>750718</v>
      </c>
    </row>
    <row r="48" spans="1:6" ht="18" customHeight="1">
      <c r="A48" s="2">
        <v>2</v>
      </c>
      <c r="B48" s="3">
        <v>27</v>
      </c>
      <c r="C48" s="3" t="s">
        <v>53</v>
      </c>
      <c r="D48" s="3"/>
      <c r="E48" s="3">
        <v>4725</v>
      </c>
      <c r="F48" s="4">
        <f t="shared" si="0"/>
        <v>745993</v>
      </c>
    </row>
    <row r="49" spans="1:6" ht="18" customHeight="1">
      <c r="A49" s="2">
        <v>2</v>
      </c>
      <c r="B49" s="3">
        <v>27</v>
      </c>
      <c r="C49" s="3" t="s">
        <v>54</v>
      </c>
      <c r="D49" s="3"/>
      <c r="E49" s="3">
        <v>1050</v>
      </c>
      <c r="F49" s="4">
        <f t="shared" si="0"/>
        <v>744943</v>
      </c>
    </row>
    <row r="50" spans="1:6" ht="18" customHeight="1">
      <c r="A50" s="3">
        <v>3</v>
      </c>
      <c r="B50" s="3">
        <v>5</v>
      </c>
      <c r="C50" s="3" t="s">
        <v>55</v>
      </c>
      <c r="D50" s="3"/>
      <c r="E50" s="3">
        <v>710000</v>
      </c>
      <c r="F50" s="4">
        <f t="shared" si="0"/>
        <v>34943</v>
      </c>
    </row>
    <row r="51" spans="1:6" ht="18" customHeight="1">
      <c r="A51" s="3">
        <v>3</v>
      </c>
      <c r="B51" s="3">
        <v>27</v>
      </c>
      <c r="C51" s="3" t="s">
        <v>53</v>
      </c>
      <c r="D51" s="3"/>
      <c r="E51" s="3">
        <v>4725</v>
      </c>
      <c r="F51" s="4">
        <f t="shared" si="0"/>
        <v>30218</v>
      </c>
    </row>
    <row r="52" spans="1:6" ht="18" customHeight="1">
      <c r="A52" s="3">
        <v>3</v>
      </c>
      <c r="B52" s="3">
        <v>27</v>
      </c>
      <c r="C52" s="3" t="s">
        <v>54</v>
      </c>
      <c r="D52" s="3"/>
      <c r="E52" s="3">
        <v>1050</v>
      </c>
      <c r="F52" s="4">
        <f t="shared" si="0"/>
        <v>29168</v>
      </c>
    </row>
    <row r="53" spans="1:6" ht="18" customHeight="1">
      <c r="A53" s="3">
        <v>3</v>
      </c>
      <c r="B53" s="3">
        <v>28</v>
      </c>
      <c r="C53" s="3" t="s">
        <v>56</v>
      </c>
      <c r="D53" s="3"/>
      <c r="E53" s="3">
        <v>29168</v>
      </c>
      <c r="F53" s="4">
        <f t="shared" si="0"/>
        <v>0</v>
      </c>
    </row>
    <row r="54" ht="24.75" customHeight="1"/>
  </sheetData>
  <sheetProtection/>
  <printOptions/>
  <pageMargins left="0.84" right="0.31" top="0.65" bottom="0.5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4" activePane="bottomLeft" state="frozen"/>
      <selection pane="topLeft" activeCell="M46" sqref="M46"/>
      <selection pane="bottomLeft" activeCell="E12" sqref="E12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43</v>
      </c>
      <c r="V2" s="48" t="str">
        <f>'１０月'!V2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'１０月'!V36</f>
        <v>-67353</v>
      </c>
    </row>
    <row r="5" spans="1:22" ht="15" customHeight="1">
      <c r="A5" s="13">
        <v>1</v>
      </c>
      <c r="B5" s="14" t="s">
        <v>32</v>
      </c>
      <c r="C5" s="43"/>
      <c r="D5" s="44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>
        <v>680</v>
      </c>
      <c r="R5" s="17">
        <v>8070</v>
      </c>
      <c r="S5" s="47">
        <v>760</v>
      </c>
      <c r="T5" s="17">
        <v>48600</v>
      </c>
      <c r="U5" s="19">
        <f aca="true" t="shared" si="3" ref="U5:U35">D5+H5+L5+P5+Q5+R5+S5+T5</f>
        <v>58110</v>
      </c>
      <c r="V5" s="20">
        <f>V4+C5-U5</f>
        <v>-125463</v>
      </c>
    </row>
    <row r="6" spans="1:22" ht="15" customHeight="1">
      <c r="A6" s="13">
        <v>2</v>
      </c>
      <c r="B6" s="14" t="s">
        <v>33</v>
      </c>
      <c r="C6" s="15"/>
      <c r="D6" s="44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-125463</v>
      </c>
    </row>
    <row r="7" spans="1:22" ht="15" customHeight="1">
      <c r="A7" s="13">
        <v>3</v>
      </c>
      <c r="B7" s="14" t="s">
        <v>34</v>
      </c>
      <c r="C7" s="15"/>
      <c r="D7" s="44">
        <f t="shared" si="0"/>
        <v>5190</v>
      </c>
      <c r="E7" s="17">
        <v>5190</v>
      </c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5190</v>
      </c>
      <c r="V7" s="20">
        <f t="shared" si="4"/>
        <v>-130653</v>
      </c>
    </row>
    <row r="8" spans="1:22" ht="15" customHeight="1">
      <c r="A8" s="13">
        <v>4</v>
      </c>
      <c r="B8" s="14" t="s">
        <v>9</v>
      </c>
      <c r="C8" s="15"/>
      <c r="D8" s="16">
        <f t="shared" si="0"/>
        <v>11260</v>
      </c>
      <c r="E8" s="17">
        <v>11260</v>
      </c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11260</v>
      </c>
      <c r="V8" s="20">
        <f t="shared" si="4"/>
        <v>-141913</v>
      </c>
    </row>
    <row r="9" spans="1:22" ht="15" customHeight="1">
      <c r="A9" s="13">
        <v>5</v>
      </c>
      <c r="B9" s="14" t="s">
        <v>29</v>
      </c>
      <c r="C9" s="15"/>
      <c r="D9" s="16">
        <f t="shared" si="0"/>
        <v>600</v>
      </c>
      <c r="E9" s="17">
        <v>600</v>
      </c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600</v>
      </c>
      <c r="V9" s="20">
        <f t="shared" si="4"/>
        <v>-142513</v>
      </c>
    </row>
    <row r="10" spans="1:22" ht="15" customHeight="1">
      <c r="A10" s="13">
        <v>6</v>
      </c>
      <c r="B10" s="14" t="s">
        <v>30</v>
      </c>
      <c r="C10" s="15"/>
      <c r="D10" s="16">
        <f t="shared" si="0"/>
        <v>600</v>
      </c>
      <c r="E10" s="17">
        <v>600</v>
      </c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600</v>
      </c>
      <c r="V10" s="20">
        <f t="shared" si="4"/>
        <v>-143113</v>
      </c>
    </row>
    <row r="11" spans="1:22" ht="15" customHeight="1">
      <c r="A11" s="13">
        <v>7</v>
      </c>
      <c r="B11" s="14" t="s">
        <v>31</v>
      </c>
      <c r="C11" s="15">
        <v>300000</v>
      </c>
      <c r="D11" s="16">
        <f t="shared" si="0"/>
        <v>3310</v>
      </c>
      <c r="E11" s="17">
        <v>3310</v>
      </c>
      <c r="F11" s="17"/>
      <c r="G11" s="17"/>
      <c r="H11" s="18">
        <f t="shared" si="1"/>
        <v>0</v>
      </c>
      <c r="I11" s="17"/>
      <c r="J11" s="17"/>
      <c r="K11" s="17"/>
      <c r="L11" s="46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3310</v>
      </c>
      <c r="V11" s="20">
        <f t="shared" si="4"/>
        <v>153577</v>
      </c>
    </row>
    <row r="12" spans="1:22" ht="15" customHeight="1">
      <c r="A12" s="13">
        <v>8</v>
      </c>
      <c r="B12" s="14" t="s">
        <v>32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153577</v>
      </c>
    </row>
    <row r="13" spans="1:22" ht="15" customHeight="1">
      <c r="A13" s="13">
        <v>9</v>
      </c>
      <c r="B13" s="14" t="s">
        <v>33</v>
      </c>
      <c r="C13" s="15"/>
      <c r="D13" s="44">
        <f>SUM(E13+F13+G13)</f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153577</v>
      </c>
    </row>
    <row r="14" spans="1:22" ht="15" customHeight="1">
      <c r="A14" s="13">
        <v>10</v>
      </c>
      <c r="B14" s="14" t="s">
        <v>34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13730</v>
      </c>
      <c r="M14" s="17">
        <v>13730</v>
      </c>
      <c r="N14" s="17"/>
      <c r="O14" s="17"/>
      <c r="P14" s="17"/>
      <c r="Q14" s="17"/>
      <c r="R14" s="17"/>
      <c r="S14" s="17"/>
      <c r="T14" s="17"/>
      <c r="U14" s="19">
        <f t="shared" si="3"/>
        <v>13730</v>
      </c>
      <c r="V14" s="20">
        <f t="shared" si="4"/>
        <v>139847</v>
      </c>
    </row>
    <row r="15" spans="1:22" ht="15" customHeight="1">
      <c r="A15" s="13">
        <v>11</v>
      </c>
      <c r="B15" s="14" t="s">
        <v>9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139847</v>
      </c>
    </row>
    <row r="16" spans="1:22" ht="15" customHeight="1">
      <c r="A16" s="13">
        <v>12</v>
      </c>
      <c r="B16" s="14" t="s">
        <v>29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139847</v>
      </c>
    </row>
    <row r="17" spans="1:22" ht="15" customHeight="1">
      <c r="A17" s="13">
        <v>13</v>
      </c>
      <c r="B17" s="14" t="s">
        <v>30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139847</v>
      </c>
    </row>
    <row r="18" spans="1:22" ht="15" customHeight="1">
      <c r="A18" s="13">
        <v>14</v>
      </c>
      <c r="B18" s="14" t="s">
        <v>31</v>
      </c>
      <c r="C18" s="15"/>
      <c r="D18" s="44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139847</v>
      </c>
    </row>
    <row r="19" spans="1:22" ht="15" customHeight="1">
      <c r="A19" s="13">
        <v>15</v>
      </c>
      <c r="B19" s="14" t="s">
        <v>32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139847</v>
      </c>
    </row>
    <row r="20" spans="1:22" ht="15" customHeight="1">
      <c r="A20" s="13">
        <v>16</v>
      </c>
      <c r="B20" s="14" t="s">
        <v>33</v>
      </c>
      <c r="C20" s="15"/>
      <c r="D20" s="16">
        <f t="shared" si="0"/>
        <v>61900</v>
      </c>
      <c r="E20" s="17">
        <v>61900</v>
      </c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61900</v>
      </c>
      <c r="V20" s="20">
        <f t="shared" si="4"/>
        <v>77947</v>
      </c>
    </row>
    <row r="21" spans="1:22" ht="15" customHeight="1">
      <c r="A21" s="13">
        <v>17</v>
      </c>
      <c r="B21" s="14" t="s">
        <v>34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77947</v>
      </c>
    </row>
    <row r="22" spans="1:22" ht="15" customHeight="1">
      <c r="A22" s="13">
        <v>18</v>
      </c>
      <c r="B22" s="14" t="s">
        <v>9</v>
      </c>
      <c r="C22" s="15"/>
      <c r="D22" s="44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77947</v>
      </c>
    </row>
    <row r="23" spans="1:22" ht="15" customHeight="1">
      <c r="A23" s="13">
        <v>19</v>
      </c>
      <c r="B23" s="14" t="s">
        <v>29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>
        <v>14700</v>
      </c>
      <c r="T23" s="17"/>
      <c r="U23" s="19">
        <f t="shared" si="3"/>
        <v>14700</v>
      </c>
      <c r="V23" s="20">
        <f t="shared" si="4"/>
        <v>63247</v>
      </c>
    </row>
    <row r="24" spans="1:22" ht="15" customHeight="1">
      <c r="A24" s="13">
        <v>20</v>
      </c>
      <c r="B24" s="14" t="s">
        <v>30</v>
      </c>
      <c r="C24" s="15"/>
      <c r="D24" s="16">
        <f t="shared" si="0"/>
        <v>1400</v>
      </c>
      <c r="E24" s="17">
        <v>1400</v>
      </c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1400</v>
      </c>
      <c r="V24" s="20">
        <f t="shared" si="4"/>
        <v>61847</v>
      </c>
    </row>
    <row r="25" spans="1:22" ht="15" customHeight="1">
      <c r="A25" s="13">
        <v>21</v>
      </c>
      <c r="B25" s="14" t="s">
        <v>31</v>
      </c>
      <c r="C25" s="15"/>
      <c r="D25" s="16">
        <f t="shared" si="0"/>
        <v>7600</v>
      </c>
      <c r="E25" s="17">
        <v>7600</v>
      </c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7600</v>
      </c>
      <c r="V25" s="20">
        <f t="shared" si="4"/>
        <v>54247</v>
      </c>
    </row>
    <row r="26" spans="1:22" ht="15" customHeight="1">
      <c r="A26" s="13">
        <v>22</v>
      </c>
      <c r="B26" s="14" t="s">
        <v>32</v>
      </c>
      <c r="C26" s="15"/>
      <c r="D26" s="44">
        <f t="shared" si="0"/>
        <v>600</v>
      </c>
      <c r="E26" s="17">
        <v>600</v>
      </c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600</v>
      </c>
      <c r="V26" s="20">
        <f t="shared" si="4"/>
        <v>53647</v>
      </c>
    </row>
    <row r="27" spans="1:22" ht="15" customHeight="1">
      <c r="A27" s="13">
        <v>23</v>
      </c>
      <c r="B27" s="14" t="s">
        <v>33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53647</v>
      </c>
    </row>
    <row r="28" spans="1:22" ht="15" customHeight="1">
      <c r="A28" s="13">
        <v>24</v>
      </c>
      <c r="B28" s="14" t="s">
        <v>34</v>
      </c>
      <c r="C28" s="15"/>
      <c r="D28" s="44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53647</v>
      </c>
    </row>
    <row r="29" spans="1:22" ht="15" customHeight="1">
      <c r="A29" s="13">
        <v>25</v>
      </c>
      <c r="B29" s="14" t="s">
        <v>9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>
        <v>1680</v>
      </c>
      <c r="R29" s="17"/>
      <c r="S29" s="17">
        <v>25000</v>
      </c>
      <c r="T29" s="17"/>
      <c r="U29" s="19">
        <f t="shared" si="3"/>
        <v>26680</v>
      </c>
      <c r="V29" s="20">
        <f t="shared" si="4"/>
        <v>26967</v>
      </c>
    </row>
    <row r="30" spans="1:22" ht="15" customHeight="1">
      <c r="A30" s="13">
        <v>26</v>
      </c>
      <c r="B30" s="14" t="s">
        <v>29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46">
        <f t="shared" si="2"/>
        <v>1400</v>
      </c>
      <c r="M30" s="17">
        <v>400</v>
      </c>
      <c r="N30" s="17"/>
      <c r="O30" s="17">
        <v>1000</v>
      </c>
      <c r="P30" s="17"/>
      <c r="Q30" s="17"/>
      <c r="R30" s="17"/>
      <c r="S30" s="17"/>
      <c r="T30" s="17"/>
      <c r="U30" s="19">
        <f t="shared" si="3"/>
        <v>1400</v>
      </c>
      <c r="V30" s="20">
        <f t="shared" si="4"/>
        <v>25567</v>
      </c>
    </row>
    <row r="31" spans="1:22" ht="15" customHeight="1">
      <c r="A31" s="13">
        <v>27</v>
      </c>
      <c r="B31" s="14" t="s">
        <v>30</v>
      </c>
      <c r="C31" s="15"/>
      <c r="D31" s="44">
        <f t="shared" si="0"/>
        <v>600</v>
      </c>
      <c r="E31" s="17">
        <v>600</v>
      </c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600</v>
      </c>
      <c r="V31" s="20">
        <f t="shared" si="4"/>
        <v>24967</v>
      </c>
    </row>
    <row r="32" spans="1:22" ht="15" customHeight="1">
      <c r="A32" s="13">
        <v>28</v>
      </c>
      <c r="B32" s="14" t="s">
        <v>31</v>
      </c>
      <c r="C32" s="15"/>
      <c r="D32" s="16">
        <f t="shared" si="0"/>
        <v>600</v>
      </c>
      <c r="E32" s="17">
        <v>600</v>
      </c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600</v>
      </c>
      <c r="V32" s="20">
        <f t="shared" si="4"/>
        <v>24367</v>
      </c>
    </row>
    <row r="33" spans="1:22" ht="15" customHeight="1">
      <c r="A33" s="13">
        <v>29</v>
      </c>
      <c r="B33" s="14" t="s">
        <v>32</v>
      </c>
      <c r="C33" s="15"/>
      <c r="D33" s="44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24367</v>
      </c>
    </row>
    <row r="34" spans="1:22" ht="15" customHeight="1">
      <c r="A34" s="13">
        <v>30</v>
      </c>
      <c r="B34" s="14" t="s">
        <v>33</v>
      </c>
      <c r="C34" s="43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9130</v>
      </c>
      <c r="R34" s="17"/>
      <c r="S34" s="17"/>
      <c r="T34" s="17"/>
      <c r="U34" s="19">
        <f t="shared" si="3"/>
        <v>9130</v>
      </c>
      <c r="V34" s="20">
        <f t="shared" si="4"/>
        <v>15237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15237</v>
      </c>
    </row>
    <row r="36" spans="1:22" ht="15" customHeight="1">
      <c r="A36" s="21" t="s">
        <v>25</v>
      </c>
      <c r="B36" s="22"/>
      <c r="C36" s="45">
        <f aca="true" t="shared" si="5" ref="C36:L36">SUM(C5:C35)</f>
        <v>300000</v>
      </c>
      <c r="D36" s="45">
        <f t="shared" si="5"/>
        <v>93660</v>
      </c>
      <c r="E36" s="23">
        <f t="shared" si="5"/>
        <v>93660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15130</v>
      </c>
      <c r="M36" s="23">
        <f aca="true" t="shared" si="6" ref="M36:U36">SUM(M5:M35)</f>
        <v>14130</v>
      </c>
      <c r="N36" s="23">
        <f t="shared" si="6"/>
        <v>0</v>
      </c>
      <c r="O36" s="23">
        <f t="shared" si="6"/>
        <v>1000</v>
      </c>
      <c r="P36" s="23">
        <f t="shared" si="6"/>
        <v>0</v>
      </c>
      <c r="Q36" s="23">
        <f t="shared" si="6"/>
        <v>11490</v>
      </c>
      <c r="R36" s="23">
        <f t="shared" si="6"/>
        <v>8070</v>
      </c>
      <c r="S36" s="45">
        <f t="shared" si="6"/>
        <v>40460</v>
      </c>
      <c r="T36" s="23">
        <f t="shared" si="6"/>
        <v>48600</v>
      </c>
      <c r="U36" s="23">
        <f t="shared" si="6"/>
        <v>217410</v>
      </c>
      <c r="V36" s="24">
        <f>V4+C36-U36</f>
        <v>15237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3"/>
  <sheetViews>
    <sheetView zoomScalePageLayoutView="0" workbookViewId="0" topLeftCell="A1">
      <pane ySplit="3" topLeftCell="A14" activePane="bottomLeft" state="frozen"/>
      <selection pane="topLeft" activeCell="M46" sqref="M46"/>
      <selection pane="bottomLeft" activeCell="A21" sqref="A21:IV21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44</v>
      </c>
      <c r="V2" s="48" t="str">
        <f>'１１月'!V2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71</v>
      </c>
      <c r="I3" s="66" t="s">
        <v>48</v>
      </c>
      <c r="J3" s="8" t="s">
        <v>14</v>
      </c>
      <c r="K3" s="8" t="s">
        <v>15</v>
      </c>
      <c r="L3" s="68" t="s">
        <v>63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'１１月'!V36</f>
        <v>15237</v>
      </c>
    </row>
    <row r="5" spans="1:22" ht="15" customHeight="1">
      <c r="A5" s="13">
        <v>1</v>
      </c>
      <c r="B5" s="14" t="s">
        <v>34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2600</v>
      </c>
      <c r="I5" s="17">
        <v>600</v>
      </c>
      <c r="J5" s="17"/>
      <c r="K5" s="17">
        <v>2000</v>
      </c>
      <c r="L5" s="46">
        <f aca="true" t="shared" si="2" ref="L5:L35">M5+N5+O5</f>
        <v>0</v>
      </c>
      <c r="M5" s="17"/>
      <c r="N5" s="17"/>
      <c r="O5" s="17"/>
      <c r="P5" s="17"/>
      <c r="Q5" s="17"/>
      <c r="R5" s="17"/>
      <c r="S5" s="47"/>
      <c r="T5" s="17"/>
      <c r="U5" s="19">
        <f aca="true" t="shared" si="3" ref="U5:U35">D5+H5+L5+P5+Q5+R5+S5+T5</f>
        <v>2600</v>
      </c>
      <c r="V5" s="20">
        <f>V4+C5-U5</f>
        <v>12637</v>
      </c>
    </row>
    <row r="6" spans="1:22" ht="15" customHeight="1">
      <c r="A6" s="13">
        <v>2</v>
      </c>
      <c r="B6" s="14" t="s">
        <v>9</v>
      </c>
      <c r="C6" s="15"/>
      <c r="D6" s="16">
        <f t="shared" si="0"/>
        <v>600</v>
      </c>
      <c r="E6" s="17">
        <v>600</v>
      </c>
      <c r="F6" s="17"/>
      <c r="G6" s="17"/>
      <c r="H6" s="18">
        <f t="shared" si="1"/>
        <v>0</v>
      </c>
      <c r="I6" s="17"/>
      <c r="J6" s="17"/>
      <c r="K6" s="17"/>
      <c r="L6" s="46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600</v>
      </c>
      <c r="V6" s="20">
        <f aca="true" t="shared" si="4" ref="V6:V35">V5+C6-U6</f>
        <v>12037</v>
      </c>
    </row>
    <row r="7" spans="1:22" ht="15" customHeight="1">
      <c r="A7" s="13">
        <v>3</v>
      </c>
      <c r="B7" s="14" t="s">
        <v>29</v>
      </c>
      <c r="C7" s="15"/>
      <c r="D7" s="16">
        <f t="shared" si="0"/>
        <v>0</v>
      </c>
      <c r="E7" s="17"/>
      <c r="F7" s="17"/>
      <c r="G7" s="17"/>
      <c r="H7" s="18">
        <f>I7+J7+AF133</f>
        <v>0</v>
      </c>
      <c r="I7" s="17"/>
      <c r="J7" s="17"/>
      <c r="K7" s="17"/>
      <c r="L7" s="46">
        <f t="shared" si="2"/>
        <v>0</v>
      </c>
      <c r="M7" s="17"/>
      <c r="N7" s="17"/>
      <c r="O7" s="17"/>
      <c r="P7" s="17"/>
      <c r="Q7" s="47"/>
      <c r="R7" s="17"/>
      <c r="S7" s="17"/>
      <c r="T7" s="17"/>
      <c r="U7" s="19">
        <f t="shared" si="3"/>
        <v>0</v>
      </c>
      <c r="V7" s="20">
        <f t="shared" si="4"/>
        <v>12037</v>
      </c>
    </row>
    <row r="8" spans="1:22" ht="15" customHeight="1">
      <c r="A8" s="13">
        <v>4</v>
      </c>
      <c r="B8" s="14" t="s">
        <v>30</v>
      </c>
      <c r="C8" s="15">
        <v>600000</v>
      </c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46">
        <f t="shared" si="2"/>
        <v>0</v>
      </c>
      <c r="M8" s="17"/>
      <c r="N8" s="17"/>
      <c r="O8" s="17"/>
      <c r="P8" s="17"/>
      <c r="Q8" s="17">
        <v>7000</v>
      </c>
      <c r="R8" s="17"/>
      <c r="S8" s="17">
        <v>3086</v>
      </c>
      <c r="T8" s="17"/>
      <c r="U8" s="19">
        <f t="shared" si="3"/>
        <v>10086</v>
      </c>
      <c r="V8" s="20">
        <f t="shared" si="4"/>
        <v>601951</v>
      </c>
    </row>
    <row r="9" spans="1:22" ht="15" customHeight="1">
      <c r="A9" s="13">
        <v>5</v>
      </c>
      <c r="B9" s="14" t="s">
        <v>31</v>
      </c>
      <c r="C9" s="15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46">
        <f t="shared" si="2"/>
        <v>0</v>
      </c>
      <c r="M9" s="17"/>
      <c r="N9" s="17"/>
      <c r="O9" s="17"/>
      <c r="P9" s="17"/>
      <c r="Q9" s="17">
        <v>32600</v>
      </c>
      <c r="R9" s="17"/>
      <c r="S9" s="17"/>
      <c r="T9" s="17">
        <v>33900</v>
      </c>
      <c r="U9" s="19">
        <f t="shared" si="3"/>
        <v>66500</v>
      </c>
      <c r="V9" s="20">
        <f t="shared" si="4"/>
        <v>535451</v>
      </c>
    </row>
    <row r="10" spans="1:22" ht="15" customHeight="1">
      <c r="A10" s="13">
        <v>6</v>
      </c>
      <c r="B10" s="14" t="s">
        <v>32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46">
        <f t="shared" si="2"/>
        <v>0</v>
      </c>
      <c r="M10" s="17"/>
      <c r="N10" s="17"/>
      <c r="O10" s="17"/>
      <c r="P10" s="17"/>
      <c r="Q10" s="17"/>
      <c r="R10" s="17"/>
      <c r="S10" s="17">
        <v>16359</v>
      </c>
      <c r="T10" s="17"/>
      <c r="U10" s="19">
        <f t="shared" si="3"/>
        <v>16359</v>
      </c>
      <c r="V10" s="20">
        <f t="shared" si="4"/>
        <v>519092</v>
      </c>
    </row>
    <row r="11" spans="1:22" ht="15" customHeight="1">
      <c r="A11" s="13">
        <v>7</v>
      </c>
      <c r="B11" s="14" t="s">
        <v>33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>
        <v>267025</v>
      </c>
      <c r="S11" s="17"/>
      <c r="T11" s="17"/>
      <c r="U11" s="19">
        <f t="shared" si="3"/>
        <v>267025</v>
      </c>
      <c r="V11" s="20">
        <f t="shared" si="4"/>
        <v>252067</v>
      </c>
    </row>
    <row r="12" spans="1:22" ht="15" customHeight="1">
      <c r="A12" s="13">
        <v>8</v>
      </c>
      <c r="B12" s="14" t="s">
        <v>34</v>
      </c>
      <c r="C12" s="15"/>
      <c r="D12" s="16">
        <f t="shared" si="0"/>
        <v>1800</v>
      </c>
      <c r="E12" s="17">
        <v>600</v>
      </c>
      <c r="F12" s="17"/>
      <c r="G12" s="17">
        <v>1200</v>
      </c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1800</v>
      </c>
      <c r="V12" s="20">
        <f t="shared" si="4"/>
        <v>250267</v>
      </c>
    </row>
    <row r="13" spans="1:22" ht="15" customHeight="1">
      <c r="A13" s="13">
        <v>9</v>
      </c>
      <c r="B13" s="14" t="s">
        <v>9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250267</v>
      </c>
    </row>
    <row r="14" spans="1:22" ht="15" customHeight="1">
      <c r="A14" s="13">
        <v>10</v>
      </c>
      <c r="B14" s="14" t="s">
        <v>29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250267</v>
      </c>
    </row>
    <row r="15" spans="1:22" ht="15" customHeight="1">
      <c r="A15" s="13">
        <v>11</v>
      </c>
      <c r="B15" s="14" t="s">
        <v>30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250267</v>
      </c>
    </row>
    <row r="16" spans="1:22" ht="15" customHeight="1">
      <c r="A16" s="13">
        <v>12</v>
      </c>
      <c r="B16" s="14" t="s">
        <v>31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250267</v>
      </c>
    </row>
    <row r="17" spans="1:22" ht="15" customHeight="1">
      <c r="A17" s="13">
        <v>13</v>
      </c>
      <c r="B17" s="14" t="s">
        <v>32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250267</v>
      </c>
    </row>
    <row r="18" spans="1:22" ht="15" customHeight="1">
      <c r="A18" s="13">
        <v>14</v>
      </c>
      <c r="B18" s="14" t="s">
        <v>33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250267</v>
      </c>
    </row>
    <row r="19" spans="1:22" ht="15" customHeight="1">
      <c r="A19" s="13">
        <v>15</v>
      </c>
      <c r="B19" s="14" t="s">
        <v>34</v>
      </c>
      <c r="C19" s="15"/>
      <c r="D19" s="44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250267</v>
      </c>
    </row>
    <row r="20" spans="1:22" ht="15" customHeight="1">
      <c r="A20" s="13">
        <v>16</v>
      </c>
      <c r="B20" s="14" t="s">
        <v>9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250267</v>
      </c>
    </row>
    <row r="21" spans="1:22" ht="15" customHeight="1">
      <c r="A21" s="13">
        <v>17</v>
      </c>
      <c r="B21" s="14" t="s">
        <v>29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800</v>
      </c>
      <c r="M21" s="17">
        <v>600</v>
      </c>
      <c r="N21" s="17"/>
      <c r="O21" s="17">
        <v>200</v>
      </c>
      <c r="P21" s="17"/>
      <c r="Q21" s="17">
        <v>980</v>
      </c>
      <c r="R21" s="17"/>
      <c r="S21" s="17"/>
      <c r="T21" s="17"/>
      <c r="U21" s="19">
        <f t="shared" si="3"/>
        <v>1780</v>
      </c>
      <c r="V21" s="20">
        <f t="shared" si="4"/>
        <v>248487</v>
      </c>
    </row>
    <row r="22" spans="1:22" ht="15" customHeight="1">
      <c r="A22" s="13">
        <v>18</v>
      </c>
      <c r="B22" s="14" t="s">
        <v>30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>
        <v>26015</v>
      </c>
      <c r="S22" s="17"/>
      <c r="T22" s="17"/>
      <c r="U22" s="19">
        <f t="shared" si="3"/>
        <v>26015</v>
      </c>
      <c r="V22" s="20">
        <f t="shared" si="4"/>
        <v>222472</v>
      </c>
    </row>
    <row r="23" spans="1:22" ht="15" customHeight="1">
      <c r="A23" s="13">
        <v>19</v>
      </c>
      <c r="B23" s="14" t="s">
        <v>31</v>
      </c>
      <c r="C23" s="15"/>
      <c r="D23" s="44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222472</v>
      </c>
    </row>
    <row r="24" spans="1:22" ht="15" customHeight="1">
      <c r="A24" s="13">
        <v>20</v>
      </c>
      <c r="B24" s="14" t="s">
        <v>32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222472</v>
      </c>
    </row>
    <row r="25" spans="1:22" ht="15" customHeight="1">
      <c r="A25" s="13">
        <v>21</v>
      </c>
      <c r="B25" s="14" t="s">
        <v>33</v>
      </c>
      <c r="C25" s="15"/>
      <c r="D25" s="16">
        <f t="shared" si="0"/>
        <v>800</v>
      </c>
      <c r="E25" s="17">
        <v>600</v>
      </c>
      <c r="F25" s="17"/>
      <c r="G25" s="17">
        <v>200</v>
      </c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800</v>
      </c>
      <c r="V25" s="20">
        <f t="shared" si="4"/>
        <v>221672</v>
      </c>
    </row>
    <row r="26" spans="1:22" ht="15" customHeight="1">
      <c r="A26" s="13">
        <v>22</v>
      </c>
      <c r="B26" s="14" t="s">
        <v>34</v>
      </c>
      <c r="C26" s="15"/>
      <c r="D26" s="44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221672</v>
      </c>
    </row>
    <row r="27" spans="1:22" ht="15" customHeight="1">
      <c r="A27" s="13">
        <v>23</v>
      </c>
      <c r="B27" s="14" t="s">
        <v>9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221672</v>
      </c>
    </row>
    <row r="28" spans="1:22" ht="15" customHeight="1">
      <c r="A28" s="13">
        <v>24</v>
      </c>
      <c r="B28" s="14" t="s">
        <v>29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221672</v>
      </c>
    </row>
    <row r="29" spans="1:22" ht="15" customHeight="1">
      <c r="A29" s="13">
        <v>25</v>
      </c>
      <c r="B29" s="14" t="s">
        <v>30</v>
      </c>
      <c r="C29" s="15"/>
      <c r="D29" s="44">
        <f t="shared" si="0"/>
        <v>600</v>
      </c>
      <c r="E29" s="17">
        <v>600</v>
      </c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25600</v>
      </c>
      <c r="V29" s="20">
        <f t="shared" si="4"/>
        <v>196072</v>
      </c>
    </row>
    <row r="30" spans="1:22" ht="15" customHeight="1">
      <c r="A30" s="13">
        <v>26</v>
      </c>
      <c r="B30" s="14" t="s">
        <v>31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>
        <v>13650</v>
      </c>
      <c r="S30" s="17"/>
      <c r="T30" s="17"/>
      <c r="U30" s="19">
        <f t="shared" si="3"/>
        <v>13650</v>
      </c>
      <c r="V30" s="20">
        <f t="shared" si="4"/>
        <v>182422</v>
      </c>
    </row>
    <row r="31" spans="1:22" ht="15" customHeight="1">
      <c r="A31" s="13">
        <v>27</v>
      </c>
      <c r="B31" s="14" t="s">
        <v>32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>
        <v>35779</v>
      </c>
      <c r="R31" s="17"/>
      <c r="S31" s="17"/>
      <c r="T31" s="17">
        <v>660</v>
      </c>
      <c r="U31" s="19">
        <f t="shared" si="3"/>
        <v>36439</v>
      </c>
      <c r="V31" s="20">
        <f t="shared" si="4"/>
        <v>145983</v>
      </c>
    </row>
    <row r="32" spans="1:22" ht="15" customHeight="1">
      <c r="A32" s="13">
        <v>28</v>
      </c>
      <c r="B32" s="14" t="s">
        <v>33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>
        <v>9009</v>
      </c>
      <c r="T32" s="17">
        <v>33900</v>
      </c>
      <c r="U32" s="19">
        <f t="shared" si="3"/>
        <v>42909</v>
      </c>
      <c r="V32" s="20">
        <f t="shared" si="4"/>
        <v>103074</v>
      </c>
    </row>
    <row r="33" spans="1:22" ht="15" customHeight="1">
      <c r="A33" s="13">
        <v>29</v>
      </c>
      <c r="B33" s="14" t="s">
        <v>34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103074</v>
      </c>
    </row>
    <row r="34" spans="1:22" ht="15" customHeight="1">
      <c r="A34" s="13">
        <v>30</v>
      </c>
      <c r="B34" s="14" t="s">
        <v>9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103074</v>
      </c>
    </row>
    <row r="35" spans="1:22" ht="15" customHeight="1">
      <c r="A35" s="13">
        <v>31</v>
      </c>
      <c r="B35" s="72" t="s">
        <v>78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103074</v>
      </c>
    </row>
    <row r="36" spans="1:22" ht="15" customHeight="1">
      <c r="A36" s="21" t="s">
        <v>25</v>
      </c>
      <c r="B36" s="22"/>
      <c r="C36" s="23">
        <f aca="true" t="shared" si="5" ref="C36:L36">SUM(C5:C35)</f>
        <v>600000</v>
      </c>
      <c r="D36" s="45">
        <f t="shared" si="5"/>
        <v>3800</v>
      </c>
      <c r="E36" s="23">
        <f t="shared" si="5"/>
        <v>2400</v>
      </c>
      <c r="F36" s="23">
        <f t="shared" si="5"/>
        <v>0</v>
      </c>
      <c r="G36" s="23">
        <f t="shared" si="5"/>
        <v>1400</v>
      </c>
      <c r="H36" s="23">
        <f t="shared" si="5"/>
        <v>2600</v>
      </c>
      <c r="I36" s="23">
        <f t="shared" si="5"/>
        <v>600</v>
      </c>
      <c r="J36" s="23">
        <f t="shared" si="5"/>
        <v>0</v>
      </c>
      <c r="K36" s="23">
        <f t="shared" si="5"/>
        <v>2000</v>
      </c>
      <c r="L36" s="45">
        <f t="shared" si="5"/>
        <v>800</v>
      </c>
      <c r="M36" s="23">
        <f aca="true" t="shared" si="6" ref="M36:U36">SUM(M5:M35)</f>
        <v>600</v>
      </c>
      <c r="N36" s="23">
        <f t="shared" si="6"/>
        <v>0</v>
      </c>
      <c r="O36" s="23">
        <f t="shared" si="6"/>
        <v>200</v>
      </c>
      <c r="P36" s="23">
        <f t="shared" si="6"/>
        <v>0</v>
      </c>
      <c r="Q36" s="45">
        <f t="shared" si="6"/>
        <v>76359</v>
      </c>
      <c r="R36" s="23">
        <f t="shared" si="6"/>
        <v>306690</v>
      </c>
      <c r="S36" s="45">
        <f t="shared" si="6"/>
        <v>53454</v>
      </c>
      <c r="T36" s="23">
        <f t="shared" si="6"/>
        <v>68460</v>
      </c>
      <c r="U36" s="23">
        <f t="shared" si="6"/>
        <v>512163</v>
      </c>
      <c r="V36" s="24">
        <f>V4+C36-U36</f>
        <v>103074</v>
      </c>
    </row>
    <row r="133" ht="13.5">
      <c r="AF133" s="17"/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  <colBreaks count="1" manualBreakCount="1">
    <brk id="22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J1">
      <pane ySplit="3" topLeftCell="A4" activePane="bottomLeft" state="frozen"/>
      <selection pane="topLeft" activeCell="M46" sqref="M46"/>
      <selection pane="bottomLeft" activeCell="T16" sqref="T16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45</v>
      </c>
      <c r="V2" s="48" t="str">
        <f>'１２月'!V2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50</v>
      </c>
      <c r="J3" s="8" t="s">
        <v>14</v>
      </c>
      <c r="K3" s="8" t="s">
        <v>15</v>
      </c>
      <c r="L3" s="68" t="s">
        <v>70</v>
      </c>
      <c r="M3" s="66" t="s">
        <v>50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'１２月'!V36</f>
        <v>103074</v>
      </c>
    </row>
    <row r="5" spans="1:22" ht="15" customHeight="1">
      <c r="A5" s="13">
        <v>1</v>
      </c>
      <c r="B5" s="14" t="s">
        <v>30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103074</v>
      </c>
    </row>
    <row r="6" spans="1:22" ht="15" customHeight="1">
      <c r="A6" s="13">
        <v>2</v>
      </c>
      <c r="B6" s="14" t="s">
        <v>31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103074</v>
      </c>
    </row>
    <row r="7" spans="1:22" ht="15" customHeight="1">
      <c r="A7" s="13">
        <v>3</v>
      </c>
      <c r="B7" s="14" t="s">
        <v>32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103074</v>
      </c>
    </row>
    <row r="8" spans="1:22" ht="15" customHeight="1">
      <c r="A8" s="13">
        <v>4</v>
      </c>
      <c r="B8" s="14" t="s">
        <v>33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46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103074</v>
      </c>
    </row>
    <row r="9" spans="1:22" ht="15" customHeight="1">
      <c r="A9" s="13">
        <v>5</v>
      </c>
      <c r="B9" s="14" t="s">
        <v>34</v>
      </c>
      <c r="C9" s="15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103074</v>
      </c>
    </row>
    <row r="10" spans="1:22" ht="15" customHeight="1">
      <c r="A10" s="13">
        <v>6</v>
      </c>
      <c r="B10" s="14" t="s">
        <v>9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103074</v>
      </c>
    </row>
    <row r="11" spans="1:22" ht="15" customHeight="1">
      <c r="A11" s="13">
        <v>7</v>
      </c>
      <c r="B11" s="14" t="s">
        <v>29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600</v>
      </c>
      <c r="M11" s="17">
        <v>600</v>
      </c>
      <c r="N11" s="17"/>
      <c r="O11" s="17"/>
      <c r="P11" s="17"/>
      <c r="Q11" s="17"/>
      <c r="R11" s="17"/>
      <c r="S11" s="17"/>
      <c r="T11" s="17"/>
      <c r="U11" s="19">
        <f t="shared" si="3"/>
        <v>600</v>
      </c>
      <c r="V11" s="20">
        <f t="shared" si="4"/>
        <v>102474</v>
      </c>
    </row>
    <row r="12" spans="1:22" ht="15" customHeight="1">
      <c r="A12" s="13">
        <v>8</v>
      </c>
      <c r="B12" s="14" t="s">
        <v>30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>
        <v>25935</v>
      </c>
      <c r="T12" s="17"/>
      <c r="U12" s="19">
        <f t="shared" si="3"/>
        <v>25935</v>
      </c>
      <c r="V12" s="20">
        <f t="shared" si="4"/>
        <v>76539</v>
      </c>
    </row>
    <row r="13" spans="1:22" ht="15" customHeight="1">
      <c r="A13" s="13">
        <v>9</v>
      </c>
      <c r="B13" s="14" t="s">
        <v>31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>
        <v>10500</v>
      </c>
      <c r="S13" s="17">
        <v>450</v>
      </c>
      <c r="T13" s="17"/>
      <c r="U13" s="19">
        <f t="shared" si="3"/>
        <v>10950</v>
      </c>
      <c r="V13" s="20">
        <f t="shared" si="4"/>
        <v>65589</v>
      </c>
    </row>
    <row r="14" spans="1:22" ht="15" customHeight="1">
      <c r="A14" s="13">
        <v>10</v>
      </c>
      <c r="B14" s="14" t="s">
        <v>32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65589</v>
      </c>
    </row>
    <row r="15" spans="1:22" ht="15" customHeight="1">
      <c r="A15" s="13">
        <v>11</v>
      </c>
      <c r="B15" s="14" t="s">
        <v>33</v>
      </c>
      <c r="C15" s="43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47"/>
      <c r="T15" s="17">
        <v>2860</v>
      </c>
      <c r="U15" s="19">
        <f t="shared" si="3"/>
        <v>2860</v>
      </c>
      <c r="V15" s="20">
        <f t="shared" si="4"/>
        <v>62729</v>
      </c>
    </row>
    <row r="16" spans="1:22" ht="15" customHeight="1">
      <c r="A16" s="13">
        <v>12</v>
      </c>
      <c r="B16" s="14" t="s">
        <v>34</v>
      </c>
      <c r="C16" s="15"/>
      <c r="D16" s="44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62729</v>
      </c>
    </row>
    <row r="17" spans="1:22" ht="15" customHeight="1">
      <c r="A17" s="13">
        <v>13</v>
      </c>
      <c r="B17" s="14" t="s">
        <v>9</v>
      </c>
      <c r="C17" s="15"/>
      <c r="D17" s="44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47"/>
      <c r="R17" s="17"/>
      <c r="S17" s="17"/>
      <c r="T17" s="17"/>
      <c r="U17" s="19">
        <f t="shared" si="3"/>
        <v>0</v>
      </c>
      <c r="V17" s="20">
        <f t="shared" si="4"/>
        <v>62729</v>
      </c>
    </row>
    <row r="18" spans="1:22" ht="15" customHeight="1">
      <c r="A18" s="13">
        <v>14</v>
      </c>
      <c r="B18" s="14" t="s">
        <v>29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>
        <v>2592</v>
      </c>
      <c r="T18" s="17"/>
      <c r="U18" s="19">
        <f t="shared" si="3"/>
        <v>2592</v>
      </c>
      <c r="V18" s="20">
        <f t="shared" si="4"/>
        <v>60137</v>
      </c>
    </row>
    <row r="19" spans="1:22" ht="15" customHeight="1">
      <c r="A19" s="13">
        <v>15</v>
      </c>
      <c r="B19" s="14" t="s">
        <v>30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47"/>
      <c r="R19" s="17"/>
      <c r="S19" s="17"/>
      <c r="T19" s="17"/>
      <c r="U19" s="19">
        <f t="shared" si="3"/>
        <v>0</v>
      </c>
      <c r="V19" s="20">
        <f t="shared" si="4"/>
        <v>60137</v>
      </c>
    </row>
    <row r="20" spans="1:22" ht="15" customHeight="1">
      <c r="A20" s="13">
        <v>16</v>
      </c>
      <c r="B20" s="14" t="s">
        <v>31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60137</v>
      </c>
    </row>
    <row r="21" spans="1:22" ht="15" customHeight="1">
      <c r="A21" s="13">
        <v>17</v>
      </c>
      <c r="B21" s="14" t="s">
        <v>32</v>
      </c>
      <c r="C21" s="15"/>
      <c r="D21" s="16">
        <f t="shared" si="0"/>
        <v>600</v>
      </c>
      <c r="E21" s="17">
        <v>600</v>
      </c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>
        <v>360</v>
      </c>
      <c r="T21" s="17"/>
      <c r="U21" s="19">
        <f t="shared" si="3"/>
        <v>960</v>
      </c>
      <c r="V21" s="20">
        <f t="shared" si="4"/>
        <v>59177</v>
      </c>
    </row>
    <row r="22" spans="1:22" ht="15" customHeight="1">
      <c r="A22" s="13">
        <v>18</v>
      </c>
      <c r="B22" s="14" t="s">
        <v>33</v>
      </c>
      <c r="C22" s="15"/>
      <c r="D22" s="16">
        <f t="shared" si="0"/>
        <v>400</v>
      </c>
      <c r="E22" s="17">
        <v>400</v>
      </c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400</v>
      </c>
      <c r="V22" s="20">
        <f t="shared" si="4"/>
        <v>58777</v>
      </c>
    </row>
    <row r="23" spans="1:22" ht="15" customHeight="1">
      <c r="A23" s="13">
        <v>19</v>
      </c>
      <c r="B23" s="14" t="s">
        <v>34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58777</v>
      </c>
    </row>
    <row r="24" spans="1:22" ht="15" customHeight="1">
      <c r="A24" s="13">
        <v>20</v>
      </c>
      <c r="B24" s="14" t="s">
        <v>9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58777</v>
      </c>
    </row>
    <row r="25" spans="1:22" ht="15" customHeight="1">
      <c r="A25" s="13">
        <v>21</v>
      </c>
      <c r="B25" s="14" t="s">
        <v>29</v>
      </c>
      <c r="C25" s="15"/>
      <c r="D25" s="44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58777</v>
      </c>
    </row>
    <row r="26" spans="1:22" ht="15" customHeight="1">
      <c r="A26" s="13">
        <v>22</v>
      </c>
      <c r="B26" s="14" t="s">
        <v>30</v>
      </c>
      <c r="C26" s="15"/>
      <c r="D26" s="44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58777</v>
      </c>
    </row>
    <row r="27" spans="1:22" ht="15" customHeight="1">
      <c r="A27" s="13">
        <v>23</v>
      </c>
      <c r="B27" s="14" t="s">
        <v>31</v>
      </c>
      <c r="C27" s="15"/>
      <c r="D27" s="16">
        <f t="shared" si="0"/>
        <v>600</v>
      </c>
      <c r="E27" s="17">
        <v>600</v>
      </c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600</v>
      </c>
      <c r="V27" s="20">
        <f t="shared" si="4"/>
        <v>58177</v>
      </c>
    </row>
    <row r="28" spans="1:22" ht="15" customHeight="1">
      <c r="A28" s="13">
        <v>24</v>
      </c>
      <c r="B28" s="14" t="s">
        <v>32</v>
      </c>
      <c r="C28" s="15">
        <v>300000</v>
      </c>
      <c r="D28" s="44">
        <f t="shared" si="0"/>
        <v>16660</v>
      </c>
      <c r="E28" s="17">
        <v>16660</v>
      </c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16660</v>
      </c>
      <c r="V28" s="20">
        <f t="shared" si="4"/>
        <v>341517</v>
      </c>
    </row>
    <row r="29" spans="1:22" ht="15" customHeight="1">
      <c r="A29" s="13">
        <v>25</v>
      </c>
      <c r="B29" s="14" t="s">
        <v>33</v>
      </c>
      <c r="C29" s="15"/>
      <c r="D29" s="44">
        <f t="shared" si="0"/>
        <v>1100</v>
      </c>
      <c r="E29" s="17">
        <v>600</v>
      </c>
      <c r="F29" s="17"/>
      <c r="G29" s="17">
        <v>500</v>
      </c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>
        <v>200000</v>
      </c>
      <c r="U29" s="19">
        <f t="shared" si="3"/>
        <v>226100</v>
      </c>
      <c r="V29" s="20">
        <f t="shared" si="4"/>
        <v>115417</v>
      </c>
    </row>
    <row r="30" spans="1:22" ht="15" customHeight="1">
      <c r="A30" s="13">
        <v>26</v>
      </c>
      <c r="B30" s="14" t="s">
        <v>34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115417</v>
      </c>
    </row>
    <row r="31" spans="1:22" ht="15" customHeight="1">
      <c r="A31" s="13">
        <v>27</v>
      </c>
      <c r="B31" s="14" t="s">
        <v>9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115417</v>
      </c>
    </row>
    <row r="32" spans="1:22" ht="15" customHeight="1">
      <c r="A32" s="13">
        <v>28</v>
      </c>
      <c r="B32" s="14" t="s">
        <v>29</v>
      </c>
      <c r="C32" s="15"/>
      <c r="D32" s="44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115417</v>
      </c>
    </row>
    <row r="33" spans="1:22" ht="15" customHeight="1">
      <c r="A33" s="13">
        <v>29</v>
      </c>
      <c r="B33" s="14" t="s">
        <v>30</v>
      </c>
      <c r="C33" s="15"/>
      <c r="D33" s="16">
        <f t="shared" si="0"/>
        <v>5230</v>
      </c>
      <c r="E33" s="17">
        <v>5230</v>
      </c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>
        <v>300</v>
      </c>
      <c r="R33" s="17"/>
      <c r="S33" s="17"/>
      <c r="T33" s="17"/>
      <c r="U33" s="19">
        <f t="shared" si="3"/>
        <v>5530</v>
      </c>
      <c r="V33" s="20">
        <f t="shared" si="4"/>
        <v>109887</v>
      </c>
    </row>
    <row r="34" spans="1:22" ht="15" customHeight="1">
      <c r="A34" s="13">
        <v>30</v>
      </c>
      <c r="B34" s="14" t="s">
        <v>31</v>
      </c>
      <c r="C34" s="15"/>
      <c r="D34" s="44">
        <f t="shared" si="0"/>
        <v>600</v>
      </c>
      <c r="E34" s="17">
        <v>600</v>
      </c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600</v>
      </c>
      <c r="V34" s="20">
        <f t="shared" si="4"/>
        <v>109287</v>
      </c>
    </row>
    <row r="35" spans="1:22" ht="15" customHeight="1">
      <c r="A35" s="13">
        <v>31</v>
      </c>
      <c r="B35" s="14" t="s">
        <v>32</v>
      </c>
      <c r="C35" s="15"/>
      <c r="D35" s="16">
        <f t="shared" si="0"/>
        <v>600</v>
      </c>
      <c r="E35" s="17">
        <v>600</v>
      </c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9510</v>
      </c>
      <c r="R35" s="17"/>
      <c r="S35" s="47"/>
      <c r="T35" s="17"/>
      <c r="U35" s="19">
        <f t="shared" si="3"/>
        <v>10110</v>
      </c>
      <c r="V35" s="20">
        <f t="shared" si="4"/>
        <v>99177</v>
      </c>
    </row>
    <row r="36" spans="1:22" ht="15" customHeight="1">
      <c r="A36" s="21" t="s">
        <v>25</v>
      </c>
      <c r="B36" s="22"/>
      <c r="C36" s="45">
        <f aca="true" t="shared" si="5" ref="C36:L36">SUM(C5:C35)</f>
        <v>300000</v>
      </c>
      <c r="D36" s="45">
        <f t="shared" si="5"/>
        <v>25790</v>
      </c>
      <c r="E36" s="23">
        <f t="shared" si="5"/>
        <v>25290</v>
      </c>
      <c r="F36" s="23">
        <f t="shared" si="5"/>
        <v>0</v>
      </c>
      <c r="G36" s="23">
        <f t="shared" si="5"/>
        <v>500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600</v>
      </c>
      <c r="M36" s="23">
        <f aca="true" t="shared" si="6" ref="M36:U36">SUM(M5:M35)</f>
        <v>600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45">
        <f t="shared" si="6"/>
        <v>9810</v>
      </c>
      <c r="R36" s="23">
        <f t="shared" si="6"/>
        <v>10500</v>
      </c>
      <c r="S36" s="45">
        <f t="shared" si="6"/>
        <v>54337</v>
      </c>
      <c r="T36" s="23">
        <f t="shared" si="6"/>
        <v>202860</v>
      </c>
      <c r="U36" s="23">
        <f t="shared" si="6"/>
        <v>303897</v>
      </c>
      <c r="V36" s="24">
        <f>V4+C36-U36</f>
        <v>99177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4" activePane="bottomLeft" state="frozen"/>
      <selection pane="topLeft" activeCell="M46" sqref="M46"/>
      <selection pane="bottomLeft" activeCell="E13" sqref="E13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46</v>
      </c>
      <c r="V2" s="48" t="str">
        <f>'１月'!V2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'１月'!V36</f>
        <v>99177</v>
      </c>
    </row>
    <row r="5" spans="1:22" ht="15" customHeight="1">
      <c r="A5" s="13">
        <v>1</v>
      </c>
      <c r="B5" s="14" t="s">
        <v>33</v>
      </c>
      <c r="C5" s="43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46">
        <f aca="true" t="shared" si="2" ref="L5:L35">M5+N5+O5</f>
        <v>0</v>
      </c>
      <c r="M5" s="17"/>
      <c r="N5" s="17"/>
      <c r="O5" s="17"/>
      <c r="P5" s="17"/>
      <c r="Q5" s="17"/>
      <c r="R5" s="17"/>
      <c r="S5" s="47"/>
      <c r="T5" s="17"/>
      <c r="U5" s="19">
        <f aca="true" t="shared" si="3" ref="U5:U35">D5+H5+L5+P5+Q5+R5+S5+T5</f>
        <v>0</v>
      </c>
      <c r="V5" s="20">
        <f>V4+C5-U5</f>
        <v>99177</v>
      </c>
    </row>
    <row r="6" spans="1:22" ht="15" customHeight="1">
      <c r="A6" s="13">
        <v>2</v>
      </c>
      <c r="B6" s="14" t="s">
        <v>34</v>
      </c>
      <c r="C6" s="15">
        <v>300000</v>
      </c>
      <c r="D6" s="16">
        <f t="shared" si="0"/>
        <v>1800</v>
      </c>
      <c r="E6" s="17">
        <v>1800</v>
      </c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>
        <v>2500</v>
      </c>
      <c r="Q6" s="17"/>
      <c r="R6" s="17"/>
      <c r="S6" s="17"/>
      <c r="T6" s="17"/>
      <c r="U6" s="19">
        <f t="shared" si="3"/>
        <v>4300</v>
      </c>
      <c r="V6" s="20">
        <f aca="true" t="shared" si="4" ref="V6:V35">V5+C6-U6</f>
        <v>394877</v>
      </c>
    </row>
    <row r="7" spans="1:22" ht="15" customHeight="1">
      <c r="A7" s="13">
        <v>3</v>
      </c>
      <c r="B7" s="14" t="s">
        <v>9</v>
      </c>
      <c r="C7" s="15"/>
      <c r="D7" s="16">
        <f t="shared" si="0"/>
        <v>9200</v>
      </c>
      <c r="E7" s="17">
        <v>4600</v>
      </c>
      <c r="F7" s="17">
        <v>4600</v>
      </c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9200</v>
      </c>
      <c r="V7" s="20">
        <f t="shared" si="4"/>
        <v>385677</v>
      </c>
    </row>
    <row r="8" spans="1:22" ht="15" customHeight="1">
      <c r="A8" s="13">
        <v>4</v>
      </c>
      <c r="B8" s="14" t="s">
        <v>29</v>
      </c>
      <c r="C8" s="15"/>
      <c r="D8" s="16">
        <f t="shared" si="0"/>
        <v>7940</v>
      </c>
      <c r="E8" s="17">
        <v>7440</v>
      </c>
      <c r="F8" s="17"/>
      <c r="G8" s="17">
        <v>500</v>
      </c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7940</v>
      </c>
      <c r="V8" s="20">
        <f t="shared" si="4"/>
        <v>377737</v>
      </c>
    </row>
    <row r="9" spans="1:22" ht="15" customHeight="1">
      <c r="A9" s="13">
        <v>5</v>
      </c>
      <c r="B9" s="14" t="s">
        <v>30</v>
      </c>
      <c r="C9" s="15"/>
      <c r="D9" s="44">
        <f t="shared" si="0"/>
        <v>600</v>
      </c>
      <c r="E9" s="17">
        <v>600</v>
      </c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600</v>
      </c>
      <c r="V9" s="20">
        <f t="shared" si="4"/>
        <v>377137</v>
      </c>
    </row>
    <row r="10" spans="1:22" ht="15" customHeight="1">
      <c r="A10" s="13">
        <v>6</v>
      </c>
      <c r="B10" s="14" t="s">
        <v>31</v>
      </c>
      <c r="C10" s="15"/>
      <c r="D10" s="16">
        <f t="shared" si="0"/>
        <v>600</v>
      </c>
      <c r="E10" s="17">
        <v>600</v>
      </c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600</v>
      </c>
      <c r="V10" s="20">
        <f t="shared" si="4"/>
        <v>376537</v>
      </c>
    </row>
    <row r="11" spans="1:22" ht="15" customHeight="1">
      <c r="A11" s="13">
        <v>7</v>
      </c>
      <c r="B11" s="14" t="s">
        <v>32</v>
      </c>
      <c r="C11" s="15"/>
      <c r="D11" s="16">
        <f t="shared" si="0"/>
        <v>2500</v>
      </c>
      <c r="E11" s="17">
        <v>2500</v>
      </c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2500</v>
      </c>
      <c r="V11" s="20">
        <f t="shared" si="4"/>
        <v>374037</v>
      </c>
    </row>
    <row r="12" spans="1:22" ht="15" customHeight="1">
      <c r="A12" s="13">
        <v>8</v>
      </c>
      <c r="B12" s="14" t="s">
        <v>33</v>
      </c>
      <c r="C12" s="15"/>
      <c r="D12" s="44">
        <f t="shared" si="0"/>
        <v>18410</v>
      </c>
      <c r="E12" s="17">
        <v>12610</v>
      </c>
      <c r="F12" s="17">
        <v>5800</v>
      </c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>
        <v>39416</v>
      </c>
      <c r="U12" s="19">
        <f t="shared" si="3"/>
        <v>57826</v>
      </c>
      <c r="V12" s="20">
        <f t="shared" si="4"/>
        <v>316211</v>
      </c>
    </row>
    <row r="13" spans="1:22" ht="15" customHeight="1">
      <c r="A13" s="13">
        <v>9</v>
      </c>
      <c r="B13" s="14" t="s">
        <v>34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>
        <v>1060</v>
      </c>
      <c r="T13" s="17"/>
      <c r="U13" s="19">
        <f t="shared" si="3"/>
        <v>1060</v>
      </c>
      <c r="V13" s="20">
        <f t="shared" si="4"/>
        <v>315151</v>
      </c>
    </row>
    <row r="14" spans="1:22" ht="15" customHeight="1">
      <c r="A14" s="13">
        <v>10</v>
      </c>
      <c r="B14" s="14" t="s">
        <v>9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315151</v>
      </c>
    </row>
    <row r="15" spans="1:22" ht="15" customHeight="1">
      <c r="A15" s="13">
        <v>11</v>
      </c>
      <c r="B15" s="14" t="s">
        <v>29</v>
      </c>
      <c r="C15" s="15"/>
      <c r="D15" s="44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>
        <v>9879</v>
      </c>
      <c r="T15" s="17"/>
      <c r="U15" s="19">
        <f t="shared" si="3"/>
        <v>9879</v>
      </c>
      <c r="V15" s="20">
        <f t="shared" si="4"/>
        <v>305272</v>
      </c>
    </row>
    <row r="16" spans="1:22" ht="15" customHeight="1">
      <c r="A16" s="13">
        <v>12</v>
      </c>
      <c r="B16" s="14" t="s">
        <v>30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305272</v>
      </c>
    </row>
    <row r="17" spans="1:22" ht="15" customHeight="1">
      <c r="A17" s="13">
        <v>13</v>
      </c>
      <c r="B17" s="14" t="s">
        <v>31</v>
      </c>
      <c r="C17" s="15"/>
      <c r="D17" s="16">
        <f t="shared" si="0"/>
        <v>600</v>
      </c>
      <c r="E17" s="17">
        <v>600</v>
      </c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600</v>
      </c>
      <c r="V17" s="20">
        <f t="shared" si="4"/>
        <v>304672</v>
      </c>
    </row>
    <row r="18" spans="1:22" ht="15" customHeight="1">
      <c r="A18" s="13">
        <v>14</v>
      </c>
      <c r="B18" s="14" t="s">
        <v>32</v>
      </c>
      <c r="C18" s="15"/>
      <c r="D18" s="44">
        <f t="shared" si="0"/>
        <v>600</v>
      </c>
      <c r="E18" s="17">
        <v>600</v>
      </c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600</v>
      </c>
      <c r="V18" s="20">
        <f t="shared" si="4"/>
        <v>304072</v>
      </c>
    </row>
    <row r="19" spans="1:22" ht="15" customHeight="1">
      <c r="A19" s="13">
        <v>15</v>
      </c>
      <c r="B19" s="14" t="s">
        <v>33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304072</v>
      </c>
    </row>
    <row r="20" spans="1:22" ht="15" customHeight="1">
      <c r="A20" s="13">
        <v>16</v>
      </c>
      <c r="B20" s="14" t="s">
        <v>34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304072</v>
      </c>
    </row>
    <row r="21" spans="1:22" ht="15" customHeight="1">
      <c r="A21" s="13">
        <v>17</v>
      </c>
      <c r="B21" s="14" t="s">
        <v>9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>
        <v>18150</v>
      </c>
      <c r="T21" s="17"/>
      <c r="U21" s="19">
        <f t="shared" si="3"/>
        <v>18150</v>
      </c>
      <c r="V21" s="20">
        <f t="shared" si="4"/>
        <v>285922</v>
      </c>
    </row>
    <row r="22" spans="1:22" ht="15" customHeight="1">
      <c r="A22" s="13">
        <v>18</v>
      </c>
      <c r="B22" s="14" t="s">
        <v>29</v>
      </c>
      <c r="C22" s="15"/>
      <c r="D22" s="44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285922</v>
      </c>
    </row>
    <row r="23" spans="1:22" ht="15" customHeight="1">
      <c r="A23" s="13">
        <v>19</v>
      </c>
      <c r="B23" s="14" t="s">
        <v>30</v>
      </c>
      <c r="C23" s="15"/>
      <c r="D23" s="44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>
        <v>315</v>
      </c>
      <c r="T23" s="17"/>
      <c r="U23" s="19">
        <f t="shared" si="3"/>
        <v>315</v>
      </c>
      <c r="V23" s="20">
        <f t="shared" si="4"/>
        <v>285607</v>
      </c>
    </row>
    <row r="24" spans="1:22" ht="15" customHeight="1">
      <c r="A24" s="13">
        <v>20</v>
      </c>
      <c r="B24" s="14" t="s">
        <v>31</v>
      </c>
      <c r="C24" s="15"/>
      <c r="D24" s="44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>
        <v>470</v>
      </c>
      <c r="T24" s="17"/>
      <c r="U24" s="19">
        <f t="shared" si="3"/>
        <v>470</v>
      </c>
      <c r="V24" s="20">
        <f t="shared" si="4"/>
        <v>285137</v>
      </c>
    </row>
    <row r="25" spans="1:22" ht="15" customHeight="1">
      <c r="A25" s="13">
        <v>21</v>
      </c>
      <c r="B25" s="14" t="s">
        <v>32</v>
      </c>
      <c r="C25" s="15"/>
      <c r="D25" s="44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285137</v>
      </c>
    </row>
    <row r="26" spans="1:22" ht="15" customHeight="1">
      <c r="A26" s="13">
        <v>22</v>
      </c>
      <c r="B26" s="14" t="s">
        <v>33</v>
      </c>
      <c r="C26" s="15"/>
      <c r="D26" s="44">
        <f t="shared" si="0"/>
        <v>600</v>
      </c>
      <c r="E26" s="17">
        <v>600</v>
      </c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600</v>
      </c>
      <c r="V26" s="20">
        <f t="shared" si="4"/>
        <v>284537</v>
      </c>
    </row>
    <row r="27" spans="1:22" ht="15" customHeight="1">
      <c r="A27" s="13">
        <v>23</v>
      </c>
      <c r="B27" s="14" t="s">
        <v>34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284537</v>
      </c>
    </row>
    <row r="28" spans="1:22" ht="15" customHeight="1">
      <c r="A28" s="13">
        <v>24</v>
      </c>
      <c r="B28" s="14" t="s">
        <v>9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284537</v>
      </c>
    </row>
    <row r="29" spans="1:22" ht="15" customHeight="1">
      <c r="A29" s="13">
        <v>25</v>
      </c>
      <c r="B29" s="14" t="s">
        <v>29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>
        <v>6237</v>
      </c>
      <c r="R29" s="17"/>
      <c r="S29" s="17">
        <v>25000</v>
      </c>
      <c r="T29" s="17"/>
      <c r="U29" s="19">
        <f t="shared" si="3"/>
        <v>31237</v>
      </c>
      <c r="V29" s="20">
        <f t="shared" si="4"/>
        <v>253300</v>
      </c>
    </row>
    <row r="30" spans="1:22" ht="15" customHeight="1">
      <c r="A30" s="13">
        <v>26</v>
      </c>
      <c r="B30" s="14" t="s">
        <v>30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253300</v>
      </c>
    </row>
    <row r="31" spans="1:22" ht="15" customHeight="1">
      <c r="A31" s="13">
        <v>27</v>
      </c>
      <c r="B31" s="14" t="s">
        <v>31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253300</v>
      </c>
    </row>
    <row r="32" spans="1:22" ht="15" customHeight="1">
      <c r="A32" s="13">
        <v>28</v>
      </c>
      <c r="B32" s="14" t="s">
        <v>32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>
        <v>20000</v>
      </c>
      <c r="S32" s="17"/>
      <c r="T32" s="17"/>
      <c r="U32" s="19">
        <f t="shared" si="3"/>
        <v>20000</v>
      </c>
      <c r="V32" s="20">
        <f t="shared" si="4"/>
        <v>233300</v>
      </c>
    </row>
    <row r="33" spans="1:22" ht="15" customHeight="1">
      <c r="A33" s="13">
        <v>29</v>
      </c>
      <c r="B33" s="14" t="s">
        <v>33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>
        <v>9510</v>
      </c>
      <c r="R33" s="17"/>
      <c r="S33" s="17">
        <v>7113</v>
      </c>
      <c r="T33" s="17"/>
      <c r="U33" s="19">
        <f t="shared" si="3"/>
        <v>16623</v>
      </c>
      <c r="V33" s="20">
        <f t="shared" si="4"/>
        <v>216677</v>
      </c>
    </row>
    <row r="34" spans="1:22" ht="15" customHeight="1">
      <c r="A34" s="13"/>
      <c r="B34" s="14"/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216677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216677</v>
      </c>
    </row>
    <row r="36" spans="1:22" ht="15" customHeight="1">
      <c r="A36" s="21" t="s">
        <v>25</v>
      </c>
      <c r="B36" s="22"/>
      <c r="C36" s="45">
        <f aca="true" t="shared" si="5" ref="C36:L36">SUM(C5:C35)</f>
        <v>300000</v>
      </c>
      <c r="D36" s="45">
        <f t="shared" si="5"/>
        <v>42850</v>
      </c>
      <c r="E36" s="23">
        <f t="shared" si="5"/>
        <v>31950</v>
      </c>
      <c r="F36" s="23">
        <f t="shared" si="5"/>
        <v>10400</v>
      </c>
      <c r="G36" s="23">
        <f t="shared" si="5"/>
        <v>500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2500</v>
      </c>
      <c r="Q36" s="23">
        <f t="shared" si="6"/>
        <v>15747</v>
      </c>
      <c r="R36" s="23">
        <f t="shared" si="6"/>
        <v>20000</v>
      </c>
      <c r="S36" s="45">
        <f t="shared" si="6"/>
        <v>61987</v>
      </c>
      <c r="T36" s="23">
        <f t="shared" si="6"/>
        <v>39416</v>
      </c>
      <c r="U36" s="23">
        <f t="shared" si="6"/>
        <v>182500</v>
      </c>
      <c r="V36" s="24">
        <f>V4+C36-U36</f>
        <v>216677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19" activePane="bottomLeft" state="frozen"/>
      <selection pane="topLeft" activeCell="M46" sqref="M46"/>
      <selection pane="bottomLeft" activeCell="S24" sqref="S24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47</v>
      </c>
      <c r="V2" s="48" t="str">
        <f>'２月'!V2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'２月'!V36</f>
        <v>216677</v>
      </c>
    </row>
    <row r="5" spans="1:22" ht="15" customHeight="1">
      <c r="A5" s="13">
        <v>1</v>
      </c>
      <c r="B5" s="14" t="s">
        <v>34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46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216677</v>
      </c>
    </row>
    <row r="6" spans="1:22" ht="15" customHeight="1">
      <c r="A6" s="13">
        <v>2</v>
      </c>
      <c r="B6" s="14" t="s">
        <v>9</v>
      </c>
      <c r="C6" s="15"/>
      <c r="D6" s="16">
        <f t="shared" si="0"/>
        <v>0</v>
      </c>
      <c r="E6" s="17"/>
      <c r="F6" s="17"/>
      <c r="G6" s="17"/>
      <c r="H6" s="18">
        <f t="shared" si="1"/>
        <v>600</v>
      </c>
      <c r="I6" s="17">
        <v>600</v>
      </c>
      <c r="J6" s="17"/>
      <c r="K6" s="17"/>
      <c r="L6" s="46">
        <f t="shared" si="2"/>
        <v>0</v>
      </c>
      <c r="M6" s="17"/>
      <c r="N6" s="17"/>
      <c r="O6" s="17"/>
      <c r="P6" s="17"/>
      <c r="Q6" s="17">
        <v>800</v>
      </c>
      <c r="R6" s="17"/>
      <c r="S6" s="17"/>
      <c r="T6" s="17"/>
      <c r="U6" s="19">
        <f t="shared" si="3"/>
        <v>1400</v>
      </c>
      <c r="V6" s="20">
        <f aca="true" t="shared" si="4" ref="V6:V35">V5+C6-U6</f>
        <v>215277</v>
      </c>
    </row>
    <row r="7" spans="1:22" ht="15" customHeight="1">
      <c r="A7" s="13">
        <v>3</v>
      </c>
      <c r="B7" s="14" t="s">
        <v>29</v>
      </c>
      <c r="C7" s="43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46">
        <f t="shared" si="2"/>
        <v>0</v>
      </c>
      <c r="M7" s="17"/>
      <c r="N7" s="17"/>
      <c r="O7" s="17"/>
      <c r="P7" s="17"/>
      <c r="Q7" s="17"/>
      <c r="R7" s="17"/>
      <c r="S7" s="47"/>
      <c r="T7" s="17"/>
      <c r="U7" s="19">
        <f t="shared" si="3"/>
        <v>0</v>
      </c>
      <c r="V7" s="20">
        <f t="shared" si="4"/>
        <v>215277</v>
      </c>
    </row>
    <row r="8" spans="1:22" ht="15" customHeight="1">
      <c r="A8" s="13">
        <v>4</v>
      </c>
      <c r="B8" s="14" t="s">
        <v>30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215277</v>
      </c>
    </row>
    <row r="9" spans="1:22" ht="15" customHeight="1">
      <c r="A9" s="13">
        <v>5</v>
      </c>
      <c r="B9" s="14" t="s">
        <v>31</v>
      </c>
      <c r="C9" s="15">
        <v>710000</v>
      </c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925277</v>
      </c>
    </row>
    <row r="10" spans="1:22" ht="15" customHeight="1">
      <c r="A10" s="13">
        <v>6</v>
      </c>
      <c r="B10" s="14" t="s">
        <v>32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>
        <v>100</v>
      </c>
      <c r="T10" s="17"/>
      <c r="U10" s="19">
        <f t="shared" si="3"/>
        <v>100</v>
      </c>
      <c r="V10" s="20">
        <f t="shared" si="4"/>
        <v>925177</v>
      </c>
    </row>
    <row r="11" spans="1:22" ht="15" customHeight="1">
      <c r="A11" s="13">
        <v>7</v>
      </c>
      <c r="B11" s="14" t="s">
        <v>33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>
        <v>6700</v>
      </c>
      <c r="R11" s="17"/>
      <c r="S11" s="17">
        <v>20319</v>
      </c>
      <c r="T11" s="17"/>
      <c r="U11" s="19">
        <f t="shared" si="3"/>
        <v>27019</v>
      </c>
      <c r="V11" s="20">
        <f t="shared" si="4"/>
        <v>898158</v>
      </c>
    </row>
    <row r="12" spans="1:22" ht="15" customHeight="1">
      <c r="A12" s="13">
        <v>8</v>
      </c>
      <c r="B12" s="14" t="s">
        <v>34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898158</v>
      </c>
    </row>
    <row r="13" spans="1:22" ht="15" customHeight="1">
      <c r="A13" s="13">
        <v>9</v>
      </c>
      <c r="B13" s="14" t="s">
        <v>9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898158</v>
      </c>
    </row>
    <row r="14" spans="1:22" ht="15" customHeight="1">
      <c r="A14" s="13">
        <v>10</v>
      </c>
      <c r="B14" s="14" t="s">
        <v>29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>
        <v>20000</v>
      </c>
      <c r="U14" s="19">
        <f t="shared" si="3"/>
        <v>20000</v>
      </c>
      <c r="V14" s="20">
        <f t="shared" si="4"/>
        <v>878158</v>
      </c>
    </row>
    <row r="15" spans="1:22" ht="15" customHeight="1">
      <c r="A15" s="13">
        <v>11</v>
      </c>
      <c r="B15" s="14" t="s">
        <v>30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878158</v>
      </c>
    </row>
    <row r="16" spans="1:22" ht="15" customHeight="1">
      <c r="A16" s="13">
        <v>12</v>
      </c>
      <c r="B16" s="14" t="s">
        <v>31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878158</v>
      </c>
    </row>
    <row r="17" spans="1:22" ht="15" customHeight="1">
      <c r="A17" s="13">
        <v>13</v>
      </c>
      <c r="B17" s="14" t="s">
        <v>32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878158</v>
      </c>
    </row>
    <row r="18" spans="1:22" ht="15" customHeight="1">
      <c r="A18" s="13">
        <v>14</v>
      </c>
      <c r="B18" s="14" t="s">
        <v>33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878158</v>
      </c>
    </row>
    <row r="19" spans="1:22" ht="15" customHeight="1">
      <c r="A19" s="13">
        <v>15</v>
      </c>
      <c r="B19" s="14" t="s">
        <v>34</v>
      </c>
      <c r="C19" s="15"/>
      <c r="D19" s="16">
        <f t="shared" si="0"/>
        <v>6000</v>
      </c>
      <c r="E19" s="17">
        <v>6000</v>
      </c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6000</v>
      </c>
      <c r="V19" s="20">
        <f t="shared" si="4"/>
        <v>872158</v>
      </c>
    </row>
    <row r="20" spans="1:22" ht="15" customHeight="1">
      <c r="A20" s="13">
        <v>16</v>
      </c>
      <c r="B20" s="14" t="s">
        <v>9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872158</v>
      </c>
    </row>
    <row r="21" spans="1:22" ht="15" customHeight="1">
      <c r="A21" s="13">
        <v>17</v>
      </c>
      <c r="B21" s="14" t="s">
        <v>29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872158</v>
      </c>
    </row>
    <row r="22" spans="1:22" ht="15" customHeight="1">
      <c r="A22" s="13">
        <v>18</v>
      </c>
      <c r="B22" s="14" t="s">
        <v>30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872158</v>
      </c>
    </row>
    <row r="23" spans="1:22" ht="15" customHeight="1">
      <c r="A23" s="13">
        <v>19</v>
      </c>
      <c r="B23" s="14" t="s">
        <v>31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>
        <v>161540</v>
      </c>
      <c r="T23" s="17"/>
      <c r="U23" s="19">
        <f t="shared" si="3"/>
        <v>161540</v>
      </c>
      <c r="V23" s="20">
        <f t="shared" si="4"/>
        <v>710618</v>
      </c>
    </row>
    <row r="24" spans="1:22" ht="15" customHeight="1">
      <c r="A24" s="13">
        <v>20</v>
      </c>
      <c r="B24" s="14" t="s">
        <v>32</v>
      </c>
      <c r="C24" s="15"/>
      <c r="D24" s="16">
        <f t="shared" si="0"/>
        <v>1150</v>
      </c>
      <c r="E24" s="17">
        <v>400</v>
      </c>
      <c r="F24" s="17"/>
      <c r="G24" s="17">
        <v>750</v>
      </c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1150</v>
      </c>
      <c r="V24" s="20">
        <f t="shared" si="4"/>
        <v>709468</v>
      </c>
    </row>
    <row r="25" spans="1:22" ht="15" customHeight="1">
      <c r="A25" s="13">
        <v>21</v>
      </c>
      <c r="B25" s="14" t="s">
        <v>33</v>
      </c>
      <c r="C25" s="15"/>
      <c r="D25" s="44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>
        <v>61040</v>
      </c>
      <c r="T25" s="17"/>
      <c r="U25" s="19">
        <f t="shared" si="3"/>
        <v>61040</v>
      </c>
      <c r="V25" s="20">
        <f t="shared" si="4"/>
        <v>648428</v>
      </c>
    </row>
    <row r="26" spans="1:22" ht="15" customHeight="1">
      <c r="A26" s="13">
        <v>22</v>
      </c>
      <c r="B26" s="14" t="s">
        <v>34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648428</v>
      </c>
    </row>
    <row r="27" spans="1:22" ht="15" customHeight="1">
      <c r="A27" s="13">
        <v>23</v>
      </c>
      <c r="B27" s="14" t="s">
        <v>9</v>
      </c>
      <c r="C27" s="15"/>
      <c r="D27" s="44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648428</v>
      </c>
    </row>
    <row r="28" spans="1:22" ht="15" customHeight="1">
      <c r="A28" s="13">
        <v>24</v>
      </c>
      <c r="B28" s="14" t="s">
        <v>29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648428</v>
      </c>
    </row>
    <row r="29" spans="1:22" ht="15" customHeight="1">
      <c r="A29" s="13">
        <v>25</v>
      </c>
      <c r="B29" s="14" t="s">
        <v>30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25000</v>
      </c>
      <c r="V29" s="20">
        <f t="shared" si="4"/>
        <v>623428</v>
      </c>
    </row>
    <row r="30" spans="1:22" ht="15" customHeight="1">
      <c r="A30" s="13">
        <v>26</v>
      </c>
      <c r="B30" s="14" t="s">
        <v>31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>
        <v>600</v>
      </c>
      <c r="R30" s="17"/>
      <c r="S30" s="17"/>
      <c r="T30" s="17"/>
      <c r="U30" s="19">
        <f t="shared" si="3"/>
        <v>600</v>
      </c>
      <c r="V30" s="20">
        <f t="shared" si="4"/>
        <v>622828</v>
      </c>
    </row>
    <row r="31" spans="1:22" ht="15" customHeight="1">
      <c r="A31" s="13">
        <v>27</v>
      </c>
      <c r="B31" s="14" t="s">
        <v>32</v>
      </c>
      <c r="C31" s="15"/>
      <c r="D31" s="16">
        <f t="shared" si="0"/>
        <v>4200</v>
      </c>
      <c r="E31" s="17">
        <v>4200</v>
      </c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>
        <v>9108</v>
      </c>
      <c r="R31" s="17"/>
      <c r="S31" s="17"/>
      <c r="T31" s="17"/>
      <c r="U31" s="19">
        <f t="shared" si="3"/>
        <v>13308</v>
      </c>
      <c r="V31" s="20">
        <f t="shared" si="4"/>
        <v>609520</v>
      </c>
    </row>
    <row r="32" spans="1:22" ht="15" customHeight="1">
      <c r="A32" s="13">
        <v>28</v>
      </c>
      <c r="B32" s="14" t="s">
        <v>33</v>
      </c>
      <c r="C32" s="15">
        <v>29168</v>
      </c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>
        <v>99750</v>
      </c>
      <c r="R32" s="17">
        <v>20000</v>
      </c>
      <c r="S32" s="17">
        <v>525</v>
      </c>
      <c r="T32" s="17"/>
      <c r="U32" s="19">
        <f t="shared" si="3"/>
        <v>120275</v>
      </c>
      <c r="V32" s="20">
        <f t="shared" si="4"/>
        <v>518413</v>
      </c>
    </row>
    <row r="33" spans="1:22" ht="15" customHeight="1">
      <c r="A33" s="13">
        <v>29</v>
      </c>
      <c r="B33" s="14" t="s">
        <v>34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46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518413</v>
      </c>
    </row>
    <row r="34" spans="1:22" ht="15" customHeight="1">
      <c r="A34" s="13">
        <v>30</v>
      </c>
      <c r="B34" s="14" t="s">
        <v>9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9510</v>
      </c>
      <c r="R34" s="17"/>
      <c r="S34" s="17"/>
      <c r="T34" s="17"/>
      <c r="U34" s="19">
        <f t="shared" si="3"/>
        <v>9510</v>
      </c>
      <c r="V34" s="20">
        <f t="shared" si="4"/>
        <v>508903</v>
      </c>
    </row>
    <row r="35" spans="1:22" ht="15" customHeight="1">
      <c r="A35" s="13">
        <v>31</v>
      </c>
      <c r="B35" s="14" t="s">
        <v>29</v>
      </c>
      <c r="C35" s="15"/>
      <c r="D35" s="16">
        <f t="shared" si="0"/>
        <v>600</v>
      </c>
      <c r="E35" s="17">
        <v>600</v>
      </c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10800</v>
      </c>
      <c r="R35" s="17">
        <v>55650</v>
      </c>
      <c r="S35" s="17">
        <v>25845</v>
      </c>
      <c r="T35" s="17"/>
      <c r="U35" s="19">
        <f t="shared" si="3"/>
        <v>92895</v>
      </c>
      <c r="V35" s="20">
        <f t="shared" si="4"/>
        <v>416008</v>
      </c>
    </row>
    <row r="36" spans="1:22" ht="15" customHeight="1">
      <c r="A36" s="21" t="s">
        <v>25</v>
      </c>
      <c r="B36" s="22"/>
      <c r="C36" s="45">
        <f aca="true" t="shared" si="5" ref="C36:L36">SUM(C5:C35)</f>
        <v>739168</v>
      </c>
      <c r="D36" s="45">
        <f t="shared" si="5"/>
        <v>11950</v>
      </c>
      <c r="E36" s="23">
        <f t="shared" si="5"/>
        <v>11200</v>
      </c>
      <c r="F36" s="23">
        <f t="shared" si="5"/>
        <v>0</v>
      </c>
      <c r="G36" s="23">
        <f t="shared" si="5"/>
        <v>750</v>
      </c>
      <c r="H36" s="23">
        <f t="shared" si="5"/>
        <v>600</v>
      </c>
      <c r="I36" s="23">
        <f t="shared" si="5"/>
        <v>600</v>
      </c>
      <c r="J36" s="23">
        <f t="shared" si="5"/>
        <v>0</v>
      </c>
      <c r="K36" s="23">
        <f t="shared" si="5"/>
        <v>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23">
        <f t="shared" si="6"/>
        <v>137268</v>
      </c>
      <c r="R36" s="23">
        <f t="shared" si="6"/>
        <v>75650</v>
      </c>
      <c r="S36" s="45">
        <f t="shared" si="6"/>
        <v>294369</v>
      </c>
      <c r="T36" s="23">
        <f t="shared" si="6"/>
        <v>20000</v>
      </c>
      <c r="U36" s="23">
        <f t="shared" si="6"/>
        <v>539837</v>
      </c>
      <c r="V36" s="24">
        <f>V4+C36-U36</f>
        <v>416008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J1">
      <selection activeCell="I11" sqref="A11:IV11"/>
    </sheetView>
  </sheetViews>
  <sheetFormatPr defaultColWidth="8.796875" defaultRowHeight="14.25"/>
  <cols>
    <col min="1" max="1" width="3.59765625" style="6" customWidth="1"/>
    <col min="2" max="21" width="10.09765625" style="6" customWidth="1"/>
    <col min="22" max="16384" width="9" style="6" customWidth="1"/>
  </cols>
  <sheetData>
    <row r="1" ht="16.5" customHeight="1">
      <c r="A1" s="33" t="s">
        <v>7</v>
      </c>
    </row>
    <row r="2" spans="1:21" ht="16.5" customHeight="1">
      <c r="A2" s="31" t="s">
        <v>8</v>
      </c>
      <c r="U2" s="48" t="str">
        <f>'予算整理簿'!F2</f>
        <v>　　　　　 会派名（　 日本共産党　　　）</v>
      </c>
    </row>
    <row r="3" spans="1:21" s="11" customFormat="1" ht="26.25" customHeight="1">
      <c r="A3" s="63" t="s">
        <v>35</v>
      </c>
      <c r="B3" s="9" t="s">
        <v>11</v>
      </c>
      <c r="C3" s="70" t="s">
        <v>12</v>
      </c>
      <c r="D3" s="67" t="s">
        <v>48</v>
      </c>
      <c r="E3" s="29" t="s">
        <v>14</v>
      </c>
      <c r="F3" s="29" t="s">
        <v>15</v>
      </c>
      <c r="G3" s="68" t="s">
        <v>68</v>
      </c>
      <c r="H3" s="67" t="s">
        <v>48</v>
      </c>
      <c r="I3" s="29" t="s">
        <v>14</v>
      </c>
      <c r="J3" s="29" t="s">
        <v>15</v>
      </c>
      <c r="K3" s="68" t="s">
        <v>63</v>
      </c>
      <c r="L3" s="67" t="s">
        <v>48</v>
      </c>
      <c r="M3" s="29" t="s">
        <v>14</v>
      </c>
      <c r="N3" s="29" t="s">
        <v>15</v>
      </c>
      <c r="O3" s="70" t="s">
        <v>18</v>
      </c>
      <c r="P3" s="70" t="s">
        <v>19</v>
      </c>
      <c r="Q3" s="68" t="s">
        <v>64</v>
      </c>
      <c r="R3" s="68" t="s">
        <v>65</v>
      </c>
      <c r="S3" s="68" t="s">
        <v>66</v>
      </c>
      <c r="T3" s="71" t="s">
        <v>69</v>
      </c>
      <c r="U3" s="32" t="s">
        <v>24</v>
      </c>
    </row>
    <row r="4" spans="1:21" s="11" customFormat="1" ht="25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30"/>
    </row>
    <row r="5" spans="1:21" ht="15" customHeight="1">
      <c r="A5" s="13">
        <v>4</v>
      </c>
      <c r="B5" s="28">
        <f>'４月'!C36</f>
        <v>0</v>
      </c>
      <c r="C5" s="28">
        <f>'４月'!D36</f>
        <v>0</v>
      </c>
      <c r="D5" s="28">
        <f>'４月'!E36</f>
        <v>0</v>
      </c>
      <c r="E5" s="28">
        <f>'４月'!F36</f>
        <v>0</v>
      </c>
      <c r="F5" s="28">
        <f>'４月'!G36</f>
        <v>0</v>
      </c>
      <c r="G5" s="28">
        <f>'４月'!H36</f>
        <v>0</v>
      </c>
      <c r="H5" s="28">
        <f>'４月'!I36</f>
        <v>0</v>
      </c>
      <c r="I5" s="28">
        <f>'４月'!J36</f>
        <v>0</v>
      </c>
      <c r="J5" s="28">
        <f>'４月'!K36</f>
        <v>0</v>
      </c>
      <c r="K5" s="28">
        <f>'４月'!L36</f>
        <v>0</v>
      </c>
      <c r="L5" s="28">
        <f>'４月'!M36</f>
        <v>0</v>
      </c>
      <c r="M5" s="28">
        <f>'４月'!N36</f>
        <v>0</v>
      </c>
      <c r="N5" s="28">
        <f>'４月'!O36</f>
        <v>0</v>
      </c>
      <c r="O5" s="28">
        <f>'４月'!P36</f>
        <v>0</v>
      </c>
      <c r="P5" s="28">
        <f>'４月'!Q36</f>
        <v>0</v>
      </c>
      <c r="Q5" s="28">
        <f>'４月'!R36</f>
        <v>0</v>
      </c>
      <c r="R5" s="28">
        <f>'４月'!S36</f>
        <v>0</v>
      </c>
      <c r="S5" s="28">
        <f>'４月'!T36</f>
        <v>0</v>
      </c>
      <c r="T5" s="28">
        <f>'４月'!U36</f>
        <v>0</v>
      </c>
      <c r="U5" s="28">
        <f>B5-T5</f>
        <v>0</v>
      </c>
    </row>
    <row r="6" spans="1:21" ht="15" customHeight="1">
      <c r="A6" s="13">
        <v>5</v>
      </c>
      <c r="B6" s="28">
        <f>'５月'!C36</f>
        <v>300000</v>
      </c>
      <c r="C6" s="28">
        <f>'５月'!D36</f>
        <v>5580</v>
      </c>
      <c r="D6" s="28">
        <f>'５月'!E36</f>
        <v>5080</v>
      </c>
      <c r="E6" s="28">
        <f>'５月'!F36</f>
        <v>0</v>
      </c>
      <c r="F6" s="28">
        <f>'５月'!G36</f>
        <v>500</v>
      </c>
      <c r="G6" s="28">
        <f>'５月'!H36</f>
        <v>0</v>
      </c>
      <c r="H6" s="28">
        <f>'５月'!I36</f>
        <v>0</v>
      </c>
      <c r="I6" s="28">
        <f>'５月'!J36</f>
        <v>0</v>
      </c>
      <c r="J6" s="28">
        <f>'５月'!K36</f>
        <v>0</v>
      </c>
      <c r="K6" s="28">
        <f>'５月'!L36</f>
        <v>0</v>
      </c>
      <c r="L6" s="28">
        <f>'５月'!M36</f>
        <v>0</v>
      </c>
      <c r="M6" s="28">
        <f>'５月'!N36</f>
        <v>0</v>
      </c>
      <c r="N6" s="28">
        <f>'５月'!O36</f>
        <v>0</v>
      </c>
      <c r="O6" s="28">
        <f>'５月'!P36</f>
        <v>0</v>
      </c>
      <c r="P6" s="28">
        <f>'５月'!Q36</f>
        <v>130455</v>
      </c>
      <c r="Q6" s="28">
        <f>'５月'!R36</f>
        <v>0</v>
      </c>
      <c r="R6" s="28">
        <f>'５月'!S36</f>
        <v>105547</v>
      </c>
      <c r="S6" s="28">
        <f>'５月'!T36</f>
        <v>0</v>
      </c>
      <c r="T6" s="28">
        <f>'５月'!U36</f>
        <v>241582</v>
      </c>
      <c r="U6" s="28">
        <f>U5+B6-T6</f>
        <v>58418</v>
      </c>
    </row>
    <row r="7" spans="1:21" ht="15" customHeight="1">
      <c r="A7" s="13">
        <v>6</v>
      </c>
      <c r="B7" s="28">
        <f>'６月'!C36</f>
        <v>250000</v>
      </c>
      <c r="C7" s="28">
        <f>'６月'!D36</f>
        <v>7000</v>
      </c>
      <c r="D7" s="28">
        <f>'６月'!E36</f>
        <v>7000</v>
      </c>
      <c r="E7" s="28">
        <f>'６月'!F36</f>
        <v>0</v>
      </c>
      <c r="F7" s="28">
        <f>'６月'!G36</f>
        <v>0</v>
      </c>
      <c r="G7" s="28">
        <f>'６月'!H36</f>
        <v>0</v>
      </c>
      <c r="H7" s="28">
        <f>'６月'!I36</f>
        <v>0</v>
      </c>
      <c r="I7" s="28">
        <f>'６月'!J36</f>
        <v>0</v>
      </c>
      <c r="J7" s="28">
        <f>'６月'!K36</f>
        <v>0</v>
      </c>
      <c r="K7" s="28">
        <f>'６月'!L36</f>
        <v>0</v>
      </c>
      <c r="L7" s="28">
        <f>'６月'!M36</f>
        <v>0</v>
      </c>
      <c r="M7" s="28">
        <f>'６月'!N36</f>
        <v>0</v>
      </c>
      <c r="N7" s="28">
        <f>'６月'!O36</f>
        <v>0</v>
      </c>
      <c r="O7" s="28">
        <f>'６月'!P36</f>
        <v>0</v>
      </c>
      <c r="P7" s="28">
        <f>'６月'!Q36</f>
        <v>17180</v>
      </c>
      <c r="Q7" s="28">
        <f>'６月'!R36</f>
        <v>0</v>
      </c>
      <c r="R7" s="28">
        <f>'６月'!S36</f>
        <v>286405</v>
      </c>
      <c r="S7" s="28">
        <f>'６月'!T36</f>
        <v>0</v>
      </c>
      <c r="T7" s="28">
        <f>'６月'!U36</f>
        <v>310585</v>
      </c>
      <c r="U7" s="28">
        <f aca="true" t="shared" si="0" ref="U7:U16">U6+B7-T7</f>
        <v>-2167</v>
      </c>
    </row>
    <row r="8" spans="1:21" ht="15" customHeight="1">
      <c r="A8" s="13">
        <v>7</v>
      </c>
      <c r="B8" s="28">
        <f>'７月'!C36</f>
        <v>0</v>
      </c>
      <c r="C8" s="28">
        <f>'７月'!D36</f>
        <v>6020</v>
      </c>
      <c r="D8" s="28">
        <f>'７月'!E36</f>
        <v>6020</v>
      </c>
      <c r="E8" s="28">
        <f>'７月'!F36</f>
        <v>0</v>
      </c>
      <c r="F8" s="28">
        <f>'７月'!G36</f>
        <v>0</v>
      </c>
      <c r="G8" s="28">
        <f>'７月'!H36</f>
        <v>0</v>
      </c>
      <c r="H8" s="28">
        <f>'７月'!I36</f>
        <v>0</v>
      </c>
      <c r="I8" s="28">
        <f>'７月'!J36</f>
        <v>0</v>
      </c>
      <c r="J8" s="28">
        <f>'７月'!K36</f>
        <v>0</v>
      </c>
      <c r="K8" s="28">
        <f>'７月'!L36</f>
        <v>600</v>
      </c>
      <c r="L8" s="28">
        <f>'７月'!M36</f>
        <v>600</v>
      </c>
      <c r="M8" s="28">
        <f>'７月'!N36</f>
        <v>0</v>
      </c>
      <c r="N8" s="28">
        <f>'７月'!O36</f>
        <v>0</v>
      </c>
      <c r="O8" s="28">
        <f>'７月'!P36</f>
        <v>0</v>
      </c>
      <c r="P8" s="28">
        <f>'７月'!Q36</f>
        <v>9510</v>
      </c>
      <c r="Q8" s="28">
        <f>'７月'!R36</f>
        <v>0</v>
      </c>
      <c r="R8" s="28">
        <f>'７月'!S36</f>
        <v>53333</v>
      </c>
      <c r="S8" s="28">
        <f>'７月'!T36</f>
        <v>0</v>
      </c>
      <c r="T8" s="28">
        <f>'７月'!U36</f>
        <v>69463</v>
      </c>
      <c r="U8" s="28">
        <f t="shared" si="0"/>
        <v>-71630</v>
      </c>
    </row>
    <row r="9" spans="1:21" ht="15" customHeight="1">
      <c r="A9" s="13">
        <v>8</v>
      </c>
      <c r="B9" s="28">
        <f>'８月'!C36</f>
        <v>200000</v>
      </c>
      <c r="C9" s="28">
        <f>'８月'!D36</f>
        <v>4500</v>
      </c>
      <c r="D9" s="28">
        <f>'８月'!E36</f>
        <v>4300</v>
      </c>
      <c r="E9" s="28">
        <f>'８月'!F36</f>
        <v>0</v>
      </c>
      <c r="F9" s="28">
        <f>'８月'!G36</f>
        <v>200</v>
      </c>
      <c r="G9" s="28">
        <f>'８月'!H36</f>
        <v>27000</v>
      </c>
      <c r="H9" s="28">
        <f>'８月'!I36</f>
        <v>0</v>
      </c>
      <c r="I9" s="28">
        <f>'８月'!J36</f>
        <v>17000</v>
      </c>
      <c r="J9" s="28">
        <f>'８月'!K36</f>
        <v>10000</v>
      </c>
      <c r="K9" s="28">
        <f>'８月'!L36</f>
        <v>0</v>
      </c>
      <c r="L9" s="28">
        <f>'８月'!M36</f>
        <v>0</v>
      </c>
      <c r="M9" s="28">
        <f>'８月'!N36</f>
        <v>0</v>
      </c>
      <c r="N9" s="28">
        <f>'８月'!O36</f>
        <v>0</v>
      </c>
      <c r="O9" s="28">
        <f>'８月'!P36</f>
        <v>0</v>
      </c>
      <c r="P9" s="28">
        <f>'８月'!Q36</f>
        <v>19710</v>
      </c>
      <c r="Q9" s="28">
        <f>'８月'!R36</f>
        <v>0</v>
      </c>
      <c r="R9" s="28">
        <f>'８月'!S36</f>
        <v>61060</v>
      </c>
      <c r="S9" s="28">
        <f>'８月'!T36</f>
        <v>0</v>
      </c>
      <c r="T9" s="28">
        <f>'８月'!U36</f>
        <v>112270</v>
      </c>
      <c r="U9" s="28">
        <f t="shared" si="0"/>
        <v>16100</v>
      </c>
    </row>
    <row r="10" spans="1:21" ht="15" customHeight="1">
      <c r="A10" s="13">
        <v>9</v>
      </c>
      <c r="B10" s="28">
        <f>'９月'!C36</f>
        <v>0</v>
      </c>
      <c r="C10" s="28">
        <f>'９月'!D36</f>
        <v>11260</v>
      </c>
      <c r="D10" s="28">
        <f>'９月'!E36</f>
        <v>10760</v>
      </c>
      <c r="E10" s="28">
        <f>'９月'!F36</f>
        <v>0</v>
      </c>
      <c r="F10" s="28">
        <f>'９月'!G36</f>
        <v>500</v>
      </c>
      <c r="G10" s="28">
        <f>'９月'!H36</f>
        <v>9800</v>
      </c>
      <c r="H10" s="28">
        <f>'９月'!I36</f>
        <v>600</v>
      </c>
      <c r="I10" s="28">
        <f>'９月'!J36</f>
        <v>0</v>
      </c>
      <c r="J10" s="28">
        <f>'９月'!K36</f>
        <v>9200</v>
      </c>
      <c r="K10" s="28">
        <f>'９月'!L36</f>
        <v>0</v>
      </c>
      <c r="L10" s="28">
        <f>'９月'!M36</f>
        <v>0</v>
      </c>
      <c r="M10" s="28">
        <f>'９月'!N36</f>
        <v>0</v>
      </c>
      <c r="N10" s="28">
        <f>'９月'!O36</f>
        <v>0</v>
      </c>
      <c r="O10" s="28">
        <f>'９月'!P36</f>
        <v>0</v>
      </c>
      <c r="P10" s="28">
        <f>'９月'!Q36</f>
        <v>68380</v>
      </c>
      <c r="Q10" s="28">
        <f>'９月'!R36</f>
        <v>1950</v>
      </c>
      <c r="R10" s="28">
        <f>'９月'!S36</f>
        <v>53058</v>
      </c>
      <c r="S10" s="28">
        <f>'９月'!T36</f>
        <v>0</v>
      </c>
      <c r="T10" s="28">
        <f>'９月'!U36</f>
        <v>144448</v>
      </c>
      <c r="U10" s="28">
        <f t="shared" si="0"/>
        <v>-128348</v>
      </c>
    </row>
    <row r="11" spans="1:21" ht="15" customHeight="1">
      <c r="A11" s="13">
        <v>10</v>
      </c>
      <c r="B11" s="28">
        <f>'１０月'!C36</f>
        <v>200000</v>
      </c>
      <c r="C11" s="28">
        <f>'１０月'!D36</f>
        <v>9400</v>
      </c>
      <c r="D11" s="28">
        <f>'１０月'!E36</f>
        <v>9400</v>
      </c>
      <c r="E11" s="28">
        <f>'１０月'!F36</f>
        <v>0</v>
      </c>
      <c r="F11" s="28">
        <f>'１０月'!G36</f>
        <v>0</v>
      </c>
      <c r="G11" s="28">
        <f>'１０月'!H36</f>
        <v>3600</v>
      </c>
      <c r="H11" s="28">
        <f>'１０月'!I36</f>
        <v>1600</v>
      </c>
      <c r="I11" s="28">
        <f>'１０月'!J36</f>
        <v>0</v>
      </c>
      <c r="J11" s="28">
        <f>'１０月'!K36</f>
        <v>2000</v>
      </c>
      <c r="K11" s="28">
        <f>'１０月'!L36</f>
        <v>0</v>
      </c>
      <c r="L11" s="28">
        <f>'１０月'!M36</f>
        <v>0</v>
      </c>
      <c r="M11" s="28">
        <f>'１０月'!N36</f>
        <v>0</v>
      </c>
      <c r="N11" s="28">
        <f>'１０月'!O36</f>
        <v>0</v>
      </c>
      <c r="O11" s="28">
        <f>'１０月'!P36</f>
        <v>0</v>
      </c>
      <c r="P11" s="28">
        <f>'１０月'!Q36</f>
        <v>27702</v>
      </c>
      <c r="Q11" s="28">
        <f>'１０月'!R36</f>
        <v>0</v>
      </c>
      <c r="R11" s="28">
        <f>'１０月'!S36</f>
        <v>33604</v>
      </c>
      <c r="S11" s="28">
        <f>'１０月'!T36</f>
        <v>64699</v>
      </c>
      <c r="T11" s="28">
        <f>'１０月'!U36</f>
        <v>139005</v>
      </c>
      <c r="U11" s="28">
        <f t="shared" si="0"/>
        <v>-67353</v>
      </c>
    </row>
    <row r="12" spans="1:21" ht="15" customHeight="1">
      <c r="A12" s="13">
        <v>11</v>
      </c>
      <c r="B12" s="28">
        <f>'１１月'!C36</f>
        <v>300000</v>
      </c>
      <c r="C12" s="28">
        <f>'１１月'!D36</f>
        <v>93660</v>
      </c>
      <c r="D12" s="28">
        <f>'１１月'!E36</f>
        <v>93660</v>
      </c>
      <c r="E12" s="28">
        <f>'１１月'!F36</f>
        <v>0</v>
      </c>
      <c r="F12" s="28">
        <f>'１１月'!G36</f>
        <v>0</v>
      </c>
      <c r="G12" s="28">
        <f>'１１月'!H36</f>
        <v>0</v>
      </c>
      <c r="H12" s="28">
        <f>'１１月'!I36</f>
        <v>0</v>
      </c>
      <c r="I12" s="28">
        <f>'１１月'!J36</f>
        <v>0</v>
      </c>
      <c r="J12" s="28">
        <f>'１１月'!K36</f>
        <v>0</v>
      </c>
      <c r="K12" s="28">
        <f>'１１月'!L36</f>
        <v>15130</v>
      </c>
      <c r="L12" s="28">
        <f>'１１月'!M36</f>
        <v>14130</v>
      </c>
      <c r="M12" s="28">
        <f>'１１月'!N36</f>
        <v>0</v>
      </c>
      <c r="N12" s="28">
        <f>'１１月'!O36</f>
        <v>1000</v>
      </c>
      <c r="O12" s="28">
        <f>'１１月'!P36</f>
        <v>0</v>
      </c>
      <c r="P12" s="28">
        <f>'１１月'!Q36</f>
        <v>11490</v>
      </c>
      <c r="Q12" s="28">
        <f>'１１月'!R36</f>
        <v>8070</v>
      </c>
      <c r="R12" s="28">
        <f>'１１月'!S36</f>
        <v>40460</v>
      </c>
      <c r="S12" s="28">
        <f>'１１月'!T36</f>
        <v>48600</v>
      </c>
      <c r="T12" s="28">
        <f>'１１月'!U36</f>
        <v>217410</v>
      </c>
      <c r="U12" s="28">
        <f t="shared" si="0"/>
        <v>15237</v>
      </c>
    </row>
    <row r="13" spans="1:21" ht="15" customHeight="1">
      <c r="A13" s="13">
        <v>12</v>
      </c>
      <c r="B13" s="28">
        <f>'１２月'!C36</f>
        <v>600000</v>
      </c>
      <c r="C13" s="28">
        <f>'１２月'!D36</f>
        <v>3800</v>
      </c>
      <c r="D13" s="28">
        <f>'１２月'!E36</f>
        <v>2400</v>
      </c>
      <c r="E13" s="28">
        <f>'１２月'!F36</f>
        <v>0</v>
      </c>
      <c r="F13" s="28">
        <f>'１２月'!G36</f>
        <v>1400</v>
      </c>
      <c r="G13" s="28">
        <f>'１２月'!H36</f>
        <v>2600</v>
      </c>
      <c r="H13" s="28">
        <f>'１２月'!I36</f>
        <v>600</v>
      </c>
      <c r="I13" s="28">
        <f>'１２月'!J36</f>
        <v>0</v>
      </c>
      <c r="J13" s="28">
        <f>'１２月'!K36</f>
        <v>2000</v>
      </c>
      <c r="K13" s="28">
        <f>'１２月'!L36</f>
        <v>800</v>
      </c>
      <c r="L13" s="28">
        <f>'１２月'!M36</f>
        <v>600</v>
      </c>
      <c r="M13" s="28">
        <f>'１２月'!N36</f>
        <v>0</v>
      </c>
      <c r="N13" s="28">
        <f>'１２月'!O36</f>
        <v>200</v>
      </c>
      <c r="O13" s="28">
        <f>'１２月'!P36</f>
        <v>0</v>
      </c>
      <c r="P13" s="28">
        <f>'１２月'!Q36</f>
        <v>76359</v>
      </c>
      <c r="Q13" s="28">
        <f>'１２月'!R36</f>
        <v>306690</v>
      </c>
      <c r="R13" s="28">
        <f>'１２月'!S36</f>
        <v>53454</v>
      </c>
      <c r="S13" s="28">
        <f>'１２月'!T36</f>
        <v>68460</v>
      </c>
      <c r="T13" s="28">
        <f>'１２月'!U36</f>
        <v>512163</v>
      </c>
      <c r="U13" s="28">
        <f t="shared" si="0"/>
        <v>103074</v>
      </c>
    </row>
    <row r="14" spans="1:21" ht="15" customHeight="1">
      <c r="A14" s="13">
        <v>1</v>
      </c>
      <c r="B14" s="28">
        <f>'１月'!C36</f>
        <v>300000</v>
      </c>
      <c r="C14" s="28">
        <f>'１月'!D36</f>
        <v>25790</v>
      </c>
      <c r="D14" s="28">
        <f>'１月'!E36</f>
        <v>25290</v>
      </c>
      <c r="E14" s="28">
        <f>'１月'!F36</f>
        <v>0</v>
      </c>
      <c r="F14" s="28">
        <f>'１月'!G36</f>
        <v>500</v>
      </c>
      <c r="G14" s="28">
        <f>'１月'!H36</f>
        <v>0</v>
      </c>
      <c r="H14" s="28">
        <f>'１月'!I36</f>
        <v>0</v>
      </c>
      <c r="I14" s="28">
        <f>'１月'!J36</f>
        <v>0</v>
      </c>
      <c r="J14" s="28">
        <f>'１月'!K36</f>
        <v>0</v>
      </c>
      <c r="K14" s="28">
        <f>'１月'!L36</f>
        <v>600</v>
      </c>
      <c r="L14" s="28">
        <f>'１月'!M36</f>
        <v>600</v>
      </c>
      <c r="M14" s="28">
        <f>'１月'!N36</f>
        <v>0</v>
      </c>
      <c r="N14" s="28">
        <f>'１月'!O36</f>
        <v>0</v>
      </c>
      <c r="O14" s="28">
        <f>'１月'!P36</f>
        <v>0</v>
      </c>
      <c r="P14" s="28">
        <f>'１月'!Q36</f>
        <v>9810</v>
      </c>
      <c r="Q14" s="28">
        <f>'１月'!R36</f>
        <v>10500</v>
      </c>
      <c r="R14" s="28">
        <f>'１月'!S36</f>
        <v>54337</v>
      </c>
      <c r="S14" s="28">
        <f>'１月'!T36</f>
        <v>202860</v>
      </c>
      <c r="T14" s="28">
        <f>'１月'!U36</f>
        <v>303897</v>
      </c>
      <c r="U14" s="28">
        <f t="shared" si="0"/>
        <v>99177</v>
      </c>
    </row>
    <row r="15" spans="1:21" ht="15" customHeight="1">
      <c r="A15" s="13">
        <v>2</v>
      </c>
      <c r="B15" s="28">
        <f>'２月'!C36</f>
        <v>300000</v>
      </c>
      <c r="C15" s="28">
        <f>'２月'!D36</f>
        <v>42850</v>
      </c>
      <c r="D15" s="28">
        <f>'２月'!E36</f>
        <v>31950</v>
      </c>
      <c r="E15" s="28">
        <f>'２月'!F36</f>
        <v>10400</v>
      </c>
      <c r="F15" s="28">
        <f>'２月'!G36</f>
        <v>500</v>
      </c>
      <c r="G15" s="28">
        <f>'２月'!H36</f>
        <v>0</v>
      </c>
      <c r="H15" s="28">
        <f>'２月'!I36</f>
        <v>0</v>
      </c>
      <c r="I15" s="28">
        <f>'２月'!J36</f>
        <v>0</v>
      </c>
      <c r="J15" s="28">
        <f>'２月'!K36</f>
        <v>0</v>
      </c>
      <c r="K15" s="28">
        <f>'２月'!L36</f>
        <v>0</v>
      </c>
      <c r="L15" s="28">
        <f>'２月'!M36</f>
        <v>0</v>
      </c>
      <c r="M15" s="28">
        <f>'２月'!N36</f>
        <v>0</v>
      </c>
      <c r="N15" s="28">
        <f>'２月'!O36</f>
        <v>0</v>
      </c>
      <c r="O15" s="28">
        <f>'２月'!P36</f>
        <v>2500</v>
      </c>
      <c r="P15" s="28">
        <f>'２月'!Q36</f>
        <v>15747</v>
      </c>
      <c r="Q15" s="28">
        <f>'２月'!R36</f>
        <v>20000</v>
      </c>
      <c r="R15" s="28">
        <f>'２月'!S36</f>
        <v>61987</v>
      </c>
      <c r="S15" s="28">
        <f>'２月'!T36</f>
        <v>39416</v>
      </c>
      <c r="T15" s="28">
        <f>'２月'!U36</f>
        <v>182500</v>
      </c>
      <c r="U15" s="28">
        <f t="shared" si="0"/>
        <v>216677</v>
      </c>
    </row>
    <row r="16" spans="1:21" ht="15" customHeight="1">
      <c r="A16" s="13">
        <v>3</v>
      </c>
      <c r="B16" s="28">
        <f>'３月'!C36</f>
        <v>739168</v>
      </c>
      <c r="C16" s="28">
        <f>'３月'!D36</f>
        <v>11950</v>
      </c>
      <c r="D16" s="28">
        <f>'３月'!E36</f>
        <v>11200</v>
      </c>
      <c r="E16" s="28">
        <f>'３月'!F36</f>
        <v>0</v>
      </c>
      <c r="F16" s="28">
        <f>'３月'!G36</f>
        <v>750</v>
      </c>
      <c r="G16" s="28">
        <f>'３月'!H36</f>
        <v>600</v>
      </c>
      <c r="H16" s="28">
        <f>'３月'!I36</f>
        <v>600</v>
      </c>
      <c r="I16" s="28">
        <f>'３月'!J36</f>
        <v>0</v>
      </c>
      <c r="J16" s="28">
        <f>'３月'!K36</f>
        <v>0</v>
      </c>
      <c r="K16" s="28">
        <f>'３月'!L36</f>
        <v>0</v>
      </c>
      <c r="L16" s="28">
        <f>'３月'!M36</f>
        <v>0</v>
      </c>
      <c r="M16" s="28">
        <f>'３月'!N36</f>
        <v>0</v>
      </c>
      <c r="N16" s="28">
        <f>'３月'!O36</f>
        <v>0</v>
      </c>
      <c r="O16" s="28">
        <f>'３月'!P36</f>
        <v>0</v>
      </c>
      <c r="P16" s="28">
        <f>'３月'!Q36</f>
        <v>137268</v>
      </c>
      <c r="Q16" s="28">
        <f>'３月'!R36</f>
        <v>75650</v>
      </c>
      <c r="R16" s="28">
        <f>'３月'!S36</f>
        <v>294369</v>
      </c>
      <c r="S16" s="28">
        <f>'３月'!T36</f>
        <v>20000</v>
      </c>
      <c r="T16" s="28">
        <f>'３月'!U36</f>
        <v>539837</v>
      </c>
      <c r="U16" s="28">
        <f t="shared" si="0"/>
        <v>416008</v>
      </c>
    </row>
    <row r="17" spans="1:21" ht="15" customHeight="1">
      <c r="A17" s="21" t="s">
        <v>25</v>
      </c>
      <c r="B17" s="28">
        <f>SUM('４月:３月'!C36)</f>
        <v>3189168</v>
      </c>
      <c r="C17" s="28">
        <f>SUM('４月:３月'!D36)</f>
        <v>221810</v>
      </c>
      <c r="D17" s="28">
        <f>SUM('４月:３月'!E36)</f>
        <v>207060</v>
      </c>
      <c r="E17" s="28">
        <f>SUM('４月:３月'!F36)</f>
        <v>10400</v>
      </c>
      <c r="F17" s="28">
        <f>SUM('４月:３月'!G36)</f>
        <v>4350</v>
      </c>
      <c r="G17" s="28">
        <f>SUM('４月:３月'!H36)</f>
        <v>43600</v>
      </c>
      <c r="H17" s="28">
        <f>SUM('４月:３月'!I36)</f>
        <v>3400</v>
      </c>
      <c r="I17" s="28">
        <f>SUM('４月:３月'!J36)</f>
        <v>17000</v>
      </c>
      <c r="J17" s="28">
        <f>SUM('４月:３月'!K36)</f>
        <v>23200</v>
      </c>
      <c r="K17" s="28">
        <f>SUM('４月:３月'!L36)</f>
        <v>17130</v>
      </c>
      <c r="L17" s="28">
        <f>SUM('４月:３月'!M36)</f>
        <v>15930</v>
      </c>
      <c r="M17" s="28">
        <f>SUM('４月:３月'!N36)</f>
        <v>0</v>
      </c>
      <c r="N17" s="28">
        <f>SUM('４月:３月'!O36)</f>
        <v>1200</v>
      </c>
      <c r="O17" s="28">
        <f>SUM('４月:３月'!P36)</f>
        <v>2500</v>
      </c>
      <c r="P17" s="28">
        <f>SUM('４月:３月'!Q36)</f>
        <v>523611</v>
      </c>
      <c r="Q17" s="28">
        <f>SUM('４月:３月'!R36)</f>
        <v>422860</v>
      </c>
      <c r="R17" s="28">
        <f>SUM('４月:３月'!S36)</f>
        <v>1097614</v>
      </c>
      <c r="S17" s="28">
        <f>SUM('４月:３月'!T36)</f>
        <v>444035</v>
      </c>
      <c r="T17" s="28">
        <f>SUM('４月:３月'!U36)</f>
        <v>2773160</v>
      </c>
      <c r="U17" s="28">
        <f>B17-T17</f>
        <v>416008</v>
      </c>
    </row>
    <row r="19" spans="3:7" ht="18" customHeight="1" hidden="1">
      <c r="C19" s="25" t="s">
        <v>17</v>
      </c>
      <c r="D19" s="26"/>
      <c r="E19" s="27"/>
      <c r="F19" s="27"/>
      <c r="G19" s="27"/>
    </row>
    <row r="20" spans="3:7" ht="18" customHeight="1" hidden="1">
      <c r="C20" s="25" t="s">
        <v>12</v>
      </c>
      <c r="D20" s="26"/>
      <c r="E20" s="27"/>
      <c r="F20" s="27"/>
      <c r="G20" s="27"/>
    </row>
    <row r="21" spans="3:7" ht="18" customHeight="1" hidden="1">
      <c r="C21" s="25" t="s">
        <v>16</v>
      </c>
      <c r="D21" s="26"/>
      <c r="E21" s="27"/>
      <c r="F21" s="27"/>
      <c r="G21" s="27"/>
    </row>
    <row r="22" spans="3:7" ht="18" customHeight="1" hidden="1">
      <c r="C22" s="25" t="s">
        <v>26</v>
      </c>
      <c r="D22" s="26"/>
      <c r="E22" s="27"/>
      <c r="F22" s="27"/>
      <c r="G22" s="27"/>
    </row>
    <row r="23" spans="3:7" ht="18" customHeight="1" hidden="1">
      <c r="C23" s="25" t="s">
        <v>22</v>
      </c>
      <c r="D23" s="26"/>
      <c r="E23" s="27"/>
      <c r="F23" s="27"/>
      <c r="G23" s="27"/>
    </row>
    <row r="24" spans="3:7" ht="18" customHeight="1" hidden="1">
      <c r="C24" s="13" t="s">
        <v>27</v>
      </c>
      <c r="D24" s="26"/>
      <c r="E24" s="27"/>
      <c r="F24" s="27"/>
      <c r="G24" s="27"/>
    </row>
    <row r="25" spans="3:7" ht="18" customHeight="1" hidden="1">
      <c r="C25" s="25" t="s">
        <v>25</v>
      </c>
      <c r="D25" s="26"/>
      <c r="E25" s="27"/>
      <c r="F25" s="27"/>
      <c r="G25" s="27"/>
    </row>
  </sheetData>
  <sheetProtection/>
  <printOptions horizontalCentered="1" verticalCentered="1"/>
  <pageMargins left="0" right="0" top="0.6692913385826772" bottom="0" header="0.5118110236220472" footer="0.2362204724409449"/>
  <pageSetup horizontalDpi="300" verticalDpi="3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M1">
      <pane ySplit="3" topLeftCell="A22" activePane="bottomLeft" state="frozen"/>
      <selection pane="topLeft" activeCell="M8" sqref="M8"/>
      <selection pane="bottomLeft" activeCell="B33" sqref="B33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11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36</v>
      </c>
      <c r="V2" s="48" t="str">
        <f>'予算整理簿'!F2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  <c r="G3" s="8" t="s">
        <v>15</v>
      </c>
      <c r="H3" s="9" t="s">
        <v>16</v>
      </c>
      <c r="I3" s="8" t="s">
        <v>13</v>
      </c>
      <c r="J3" s="8" t="s">
        <v>14</v>
      </c>
      <c r="K3" s="8" t="s">
        <v>15</v>
      </c>
      <c r="L3" s="9" t="s">
        <v>17</v>
      </c>
      <c r="M3" s="8" t="s">
        <v>13</v>
      </c>
      <c r="N3" s="8" t="s">
        <v>14</v>
      </c>
      <c r="O3" s="8" t="s">
        <v>15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10" t="s">
        <v>23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/>
    </row>
    <row r="5" spans="1:22" ht="15" customHeight="1">
      <c r="A5" s="13">
        <v>1</v>
      </c>
      <c r="B5" s="14" t="s">
        <v>9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42"/>
      <c r="T5" s="17"/>
      <c r="U5" s="19">
        <f aca="true" t="shared" si="3" ref="U5:U35">D5+H5+L5+P5+Q5+R5+S5+T5</f>
        <v>0</v>
      </c>
      <c r="V5" s="20">
        <f>C5-U5</f>
        <v>0</v>
      </c>
    </row>
    <row r="6" spans="1:22" ht="15" customHeight="1">
      <c r="A6" s="13">
        <v>2</v>
      </c>
      <c r="B6" s="14" t="s">
        <v>29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0</v>
      </c>
    </row>
    <row r="7" spans="1:22" ht="15" customHeight="1">
      <c r="A7" s="13">
        <v>3</v>
      </c>
      <c r="B7" s="14" t="s">
        <v>30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46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0</v>
      </c>
    </row>
    <row r="8" spans="1:22" ht="15" customHeight="1">
      <c r="A8" s="13">
        <v>4</v>
      </c>
      <c r="B8" s="14" t="s">
        <v>31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0</v>
      </c>
    </row>
    <row r="9" spans="1:22" ht="15" customHeight="1">
      <c r="A9" s="13">
        <v>5</v>
      </c>
      <c r="B9" s="14" t="s">
        <v>32</v>
      </c>
      <c r="C9" s="15"/>
      <c r="D9" s="44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0</v>
      </c>
    </row>
    <row r="10" spans="1:22" ht="15" customHeight="1">
      <c r="A10" s="13">
        <v>6</v>
      </c>
      <c r="B10" s="14" t="s">
        <v>33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0</v>
      </c>
    </row>
    <row r="11" spans="1:22" ht="15" customHeight="1">
      <c r="A11" s="13">
        <v>7</v>
      </c>
      <c r="B11" s="14" t="s">
        <v>34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0</v>
      </c>
    </row>
    <row r="12" spans="1:22" ht="15" customHeight="1">
      <c r="A12" s="13">
        <v>8</v>
      </c>
      <c r="B12" s="14" t="s">
        <v>9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0</v>
      </c>
    </row>
    <row r="13" spans="1:22" ht="15" customHeight="1">
      <c r="A13" s="13">
        <v>9</v>
      </c>
      <c r="B13" s="14" t="s">
        <v>29</v>
      </c>
      <c r="C13" s="15"/>
      <c r="D13" s="44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0</v>
      </c>
    </row>
    <row r="14" spans="1:22" ht="15" customHeight="1">
      <c r="A14" s="13">
        <v>10</v>
      </c>
      <c r="B14" s="14" t="s">
        <v>30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0</v>
      </c>
    </row>
    <row r="15" spans="1:22" ht="15" customHeight="1">
      <c r="A15" s="13">
        <v>11</v>
      </c>
      <c r="B15" s="14" t="s">
        <v>31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0</v>
      </c>
    </row>
    <row r="16" spans="1:22" ht="15" customHeight="1">
      <c r="A16" s="13">
        <v>12</v>
      </c>
      <c r="B16" s="14" t="s">
        <v>32</v>
      </c>
      <c r="C16" s="15"/>
      <c r="D16" s="44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0</v>
      </c>
    </row>
    <row r="17" spans="1:22" ht="15" customHeight="1">
      <c r="A17" s="13">
        <v>13</v>
      </c>
      <c r="B17" s="14" t="s">
        <v>33</v>
      </c>
      <c r="C17" s="15"/>
      <c r="D17" s="44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0</v>
      </c>
    </row>
    <row r="18" spans="1:22" ht="15" customHeight="1">
      <c r="A18" s="13">
        <v>14</v>
      </c>
      <c r="B18" s="14" t="s">
        <v>34</v>
      </c>
      <c r="C18" s="15"/>
      <c r="D18" s="44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0</v>
      </c>
    </row>
    <row r="19" spans="1:22" ht="15" customHeight="1">
      <c r="A19" s="13">
        <v>15</v>
      </c>
      <c r="B19" s="14" t="s">
        <v>9</v>
      </c>
      <c r="C19" s="15"/>
      <c r="D19" s="44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0</v>
      </c>
    </row>
    <row r="20" spans="1:22" ht="15" customHeight="1">
      <c r="A20" s="13">
        <v>16</v>
      </c>
      <c r="B20" s="14" t="s">
        <v>29</v>
      </c>
      <c r="C20" s="43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46">
        <f t="shared" si="2"/>
        <v>0</v>
      </c>
      <c r="M20" s="17"/>
      <c r="N20" s="17"/>
      <c r="O20" s="17"/>
      <c r="P20" s="17"/>
      <c r="Q20" s="17"/>
      <c r="R20" s="17"/>
      <c r="S20" s="47"/>
      <c r="T20" s="17"/>
      <c r="U20" s="19">
        <f t="shared" si="3"/>
        <v>0</v>
      </c>
      <c r="V20" s="20">
        <f t="shared" si="4"/>
        <v>0</v>
      </c>
    </row>
    <row r="21" spans="1:22" ht="15" customHeight="1">
      <c r="A21" s="13">
        <v>17</v>
      </c>
      <c r="B21" s="14" t="s">
        <v>30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0</v>
      </c>
    </row>
    <row r="22" spans="1:22" ht="15" customHeight="1">
      <c r="A22" s="13">
        <v>18</v>
      </c>
      <c r="B22" s="14" t="s">
        <v>31</v>
      </c>
      <c r="C22" s="15"/>
      <c r="D22" s="44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0</v>
      </c>
    </row>
    <row r="23" spans="1:22" ht="15" customHeight="1">
      <c r="A23" s="13">
        <v>19</v>
      </c>
      <c r="B23" s="14" t="s">
        <v>32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0</v>
      </c>
    </row>
    <row r="24" spans="1:22" ht="15" customHeight="1">
      <c r="A24" s="13">
        <v>20</v>
      </c>
      <c r="B24" s="14" t="s">
        <v>33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0</v>
      </c>
    </row>
    <row r="25" spans="1:22" ht="15" customHeight="1">
      <c r="A25" s="13">
        <v>21</v>
      </c>
      <c r="B25" s="14" t="s">
        <v>34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0</v>
      </c>
    </row>
    <row r="26" spans="1:22" ht="15" customHeight="1">
      <c r="A26" s="13">
        <v>22</v>
      </c>
      <c r="B26" s="14" t="s">
        <v>9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0</v>
      </c>
    </row>
    <row r="27" spans="1:22" ht="15" customHeight="1">
      <c r="A27" s="13">
        <v>23</v>
      </c>
      <c r="B27" s="14" t="s">
        <v>29</v>
      </c>
      <c r="C27" s="15"/>
      <c r="D27" s="44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0</v>
      </c>
    </row>
    <row r="28" spans="1:22" ht="15" customHeight="1">
      <c r="A28" s="13">
        <v>24</v>
      </c>
      <c r="B28" s="14" t="s">
        <v>30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0</v>
      </c>
    </row>
    <row r="29" spans="1:22" ht="15" customHeight="1">
      <c r="A29" s="13">
        <v>25</v>
      </c>
      <c r="B29" s="14" t="s">
        <v>31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/>
      <c r="T29" s="17"/>
      <c r="U29" s="19">
        <f t="shared" si="3"/>
        <v>0</v>
      </c>
      <c r="V29" s="20">
        <f t="shared" si="4"/>
        <v>0</v>
      </c>
    </row>
    <row r="30" spans="1:22" ht="15" customHeight="1">
      <c r="A30" s="13">
        <v>26</v>
      </c>
      <c r="B30" s="14" t="s">
        <v>32</v>
      </c>
      <c r="C30" s="15"/>
      <c r="D30" s="44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0</v>
      </c>
    </row>
    <row r="31" spans="1:22" ht="15" customHeight="1">
      <c r="A31" s="13">
        <v>27</v>
      </c>
      <c r="B31" s="14" t="s">
        <v>33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0</v>
      </c>
    </row>
    <row r="32" spans="1:22" ht="15" customHeight="1">
      <c r="A32" s="13">
        <v>28</v>
      </c>
      <c r="B32" s="14" t="s">
        <v>34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0</v>
      </c>
    </row>
    <row r="33" spans="1:22" ht="15" customHeight="1">
      <c r="A33" s="13">
        <v>29</v>
      </c>
      <c r="B33" s="14" t="s">
        <v>9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0</v>
      </c>
    </row>
    <row r="34" spans="1:22" ht="15" customHeight="1">
      <c r="A34" s="13">
        <v>30</v>
      </c>
      <c r="B34" s="14" t="s">
        <v>29</v>
      </c>
      <c r="C34" s="15"/>
      <c r="D34" s="44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47"/>
      <c r="T34" s="17"/>
      <c r="U34" s="19">
        <f t="shared" si="3"/>
        <v>0</v>
      </c>
      <c r="V34" s="20">
        <f t="shared" si="4"/>
        <v>0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0</v>
      </c>
    </row>
    <row r="36" spans="1:22" ht="15" customHeight="1">
      <c r="A36" s="21" t="s">
        <v>25</v>
      </c>
      <c r="B36" s="22"/>
      <c r="C36" s="45">
        <f aca="true" t="shared" si="5" ref="C36:U36">SUM(C5:C35)</f>
        <v>0</v>
      </c>
      <c r="D36" s="45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0</v>
      </c>
      <c r="M36" s="23">
        <f t="shared" si="5"/>
        <v>0</v>
      </c>
      <c r="N36" s="23">
        <f t="shared" si="5"/>
        <v>0</v>
      </c>
      <c r="O36" s="23">
        <f t="shared" si="5"/>
        <v>0</v>
      </c>
      <c r="P36" s="23">
        <f t="shared" si="5"/>
        <v>0</v>
      </c>
      <c r="Q36" s="23">
        <f t="shared" si="5"/>
        <v>0</v>
      </c>
      <c r="R36" s="23">
        <f t="shared" si="5"/>
        <v>0</v>
      </c>
      <c r="S36" s="45">
        <f t="shared" si="5"/>
        <v>0</v>
      </c>
      <c r="T36" s="23">
        <f t="shared" si="5"/>
        <v>0</v>
      </c>
      <c r="U36" s="23">
        <f t="shared" si="5"/>
        <v>0</v>
      </c>
      <c r="V36" s="24">
        <f>C36-U36</f>
        <v>0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K1">
      <pane ySplit="3" topLeftCell="A19" activePane="bottomLeft" state="frozen"/>
      <selection pane="topLeft" activeCell="M46" sqref="M46"/>
      <selection pane="bottomLeft" activeCell="T29" sqref="T29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37</v>
      </c>
      <c r="S2" s="1"/>
      <c r="V2" s="48" t="str">
        <f>'４月'!V2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5" t="s">
        <v>48</v>
      </c>
      <c r="F3" s="8" t="s">
        <v>14</v>
      </c>
      <c r="G3" s="8" t="s">
        <v>15</v>
      </c>
      <c r="H3" s="68" t="s">
        <v>68</v>
      </c>
      <c r="I3" s="65" t="s">
        <v>49</v>
      </c>
      <c r="J3" s="8" t="s">
        <v>14</v>
      </c>
      <c r="K3" s="8" t="s">
        <v>15</v>
      </c>
      <c r="L3" s="68" t="s">
        <v>63</v>
      </c>
      <c r="M3" s="65" t="s">
        <v>49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67</v>
      </c>
      <c r="V3" s="10" t="s">
        <v>24</v>
      </c>
    </row>
    <row r="4" spans="1:22" s="11" customFormat="1" ht="25.5" customHeight="1">
      <c r="A4" s="7"/>
      <c r="B4" s="8"/>
      <c r="C4" s="49" t="s">
        <v>28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1">
        <f>'４月'!V36</f>
        <v>0</v>
      </c>
    </row>
    <row r="5" spans="1:22" ht="15" customHeight="1">
      <c r="A5" s="13">
        <v>1</v>
      </c>
      <c r="B5" s="14" t="s">
        <v>30</v>
      </c>
      <c r="C5" s="52"/>
      <c r="D5" s="53">
        <f aca="true" t="shared" si="0" ref="D5:D35">SUM(E5+F5+G5)</f>
        <v>0</v>
      </c>
      <c r="E5" s="54"/>
      <c r="F5" s="54"/>
      <c r="G5" s="54"/>
      <c r="H5" s="55">
        <f aca="true" t="shared" si="1" ref="H5:H35">I5+J5+K5</f>
        <v>0</v>
      </c>
      <c r="I5" s="54"/>
      <c r="J5" s="54"/>
      <c r="K5" s="54"/>
      <c r="L5" s="56">
        <f aca="true" t="shared" si="2" ref="L5:L35">M5+N5+O5</f>
        <v>0</v>
      </c>
      <c r="M5" s="54"/>
      <c r="N5" s="54"/>
      <c r="O5" s="54"/>
      <c r="P5" s="54"/>
      <c r="Q5" s="54"/>
      <c r="R5" s="54"/>
      <c r="S5" s="52"/>
      <c r="T5" s="54"/>
      <c r="U5" s="57">
        <f aca="true" t="shared" si="3" ref="U5:U35">D5+H5+L5+P5+Q5+R5+S5+T5</f>
        <v>0</v>
      </c>
      <c r="V5" s="58">
        <f aca="true" t="shared" si="4" ref="V5:V11">V4+C5-U5</f>
        <v>0</v>
      </c>
    </row>
    <row r="6" spans="1:22" ht="15" customHeight="1">
      <c r="A6" s="13">
        <v>2</v>
      </c>
      <c r="B6" s="14" t="s">
        <v>31</v>
      </c>
      <c r="C6" s="54"/>
      <c r="D6" s="53">
        <f t="shared" si="0"/>
        <v>0</v>
      </c>
      <c r="E6" s="54"/>
      <c r="F6" s="54"/>
      <c r="G6" s="54"/>
      <c r="H6" s="55">
        <f t="shared" si="1"/>
        <v>0</v>
      </c>
      <c r="I6" s="54"/>
      <c r="J6" s="54"/>
      <c r="K6" s="54"/>
      <c r="L6" s="55">
        <f t="shared" si="2"/>
        <v>0</v>
      </c>
      <c r="M6" s="54"/>
      <c r="N6" s="54"/>
      <c r="O6" s="54"/>
      <c r="P6" s="54"/>
      <c r="Q6" s="54"/>
      <c r="R6" s="54"/>
      <c r="S6" s="54"/>
      <c r="T6" s="54"/>
      <c r="U6" s="57">
        <f t="shared" si="3"/>
        <v>0</v>
      </c>
      <c r="V6" s="58">
        <f t="shared" si="4"/>
        <v>0</v>
      </c>
    </row>
    <row r="7" spans="1:22" ht="15" customHeight="1">
      <c r="A7" s="13">
        <v>3</v>
      </c>
      <c r="B7" s="14" t="s">
        <v>32</v>
      </c>
      <c r="C7" s="54"/>
      <c r="D7" s="53">
        <f t="shared" si="0"/>
        <v>0</v>
      </c>
      <c r="E7" s="54"/>
      <c r="F7" s="54"/>
      <c r="G7" s="54"/>
      <c r="H7" s="55">
        <f t="shared" si="1"/>
        <v>0</v>
      </c>
      <c r="I7" s="54"/>
      <c r="J7" s="54"/>
      <c r="K7" s="54"/>
      <c r="L7" s="55">
        <f t="shared" si="2"/>
        <v>0</v>
      </c>
      <c r="M7" s="54"/>
      <c r="N7" s="54"/>
      <c r="O7" s="54"/>
      <c r="P7" s="54"/>
      <c r="Q7" s="54"/>
      <c r="R7" s="54"/>
      <c r="S7" s="54"/>
      <c r="T7" s="54"/>
      <c r="U7" s="57">
        <f t="shared" si="3"/>
        <v>0</v>
      </c>
      <c r="V7" s="58">
        <f t="shared" si="4"/>
        <v>0</v>
      </c>
    </row>
    <row r="8" spans="1:22" ht="15" customHeight="1">
      <c r="A8" s="13">
        <v>4</v>
      </c>
      <c r="B8" s="14" t="s">
        <v>33</v>
      </c>
      <c r="C8" s="54"/>
      <c r="D8" s="59">
        <f t="shared" si="0"/>
        <v>0</v>
      </c>
      <c r="E8" s="54"/>
      <c r="F8" s="54"/>
      <c r="G8" s="54"/>
      <c r="H8" s="55">
        <f t="shared" si="1"/>
        <v>0</v>
      </c>
      <c r="I8" s="54"/>
      <c r="J8" s="54"/>
      <c r="K8" s="54"/>
      <c r="L8" s="55">
        <f t="shared" si="2"/>
        <v>0</v>
      </c>
      <c r="M8" s="54"/>
      <c r="N8" s="54"/>
      <c r="O8" s="54"/>
      <c r="P8" s="54"/>
      <c r="Q8" s="54"/>
      <c r="R8" s="54"/>
      <c r="S8" s="54"/>
      <c r="T8" s="54"/>
      <c r="U8" s="57">
        <f t="shared" si="3"/>
        <v>0</v>
      </c>
      <c r="V8" s="58">
        <f t="shared" si="4"/>
        <v>0</v>
      </c>
    </row>
    <row r="9" spans="1:22" ht="15" customHeight="1">
      <c r="A9" s="13">
        <v>5</v>
      </c>
      <c r="B9" s="14" t="s">
        <v>34</v>
      </c>
      <c r="C9" s="54"/>
      <c r="D9" s="53">
        <f t="shared" si="0"/>
        <v>0</v>
      </c>
      <c r="E9" s="54"/>
      <c r="F9" s="54"/>
      <c r="G9" s="54"/>
      <c r="H9" s="55">
        <f t="shared" si="1"/>
        <v>0</v>
      </c>
      <c r="I9" s="54"/>
      <c r="J9" s="54"/>
      <c r="K9" s="54"/>
      <c r="L9" s="55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7">
        <f t="shared" si="3"/>
        <v>0</v>
      </c>
      <c r="V9" s="58">
        <f t="shared" si="4"/>
        <v>0</v>
      </c>
    </row>
    <row r="10" spans="1:22" ht="15" customHeight="1">
      <c r="A10" s="13">
        <v>6</v>
      </c>
      <c r="B10" s="14" t="s">
        <v>9</v>
      </c>
      <c r="C10" s="54"/>
      <c r="D10" s="53">
        <f t="shared" si="0"/>
        <v>600</v>
      </c>
      <c r="E10" s="54">
        <v>600</v>
      </c>
      <c r="F10" s="54"/>
      <c r="G10" s="54"/>
      <c r="H10" s="55">
        <f t="shared" si="1"/>
        <v>0</v>
      </c>
      <c r="I10" s="54"/>
      <c r="J10" s="54"/>
      <c r="K10" s="54"/>
      <c r="L10" s="55">
        <f t="shared" si="2"/>
        <v>0</v>
      </c>
      <c r="M10" s="54"/>
      <c r="N10" s="54"/>
      <c r="O10" s="54"/>
      <c r="P10" s="54"/>
      <c r="Q10" s="54"/>
      <c r="R10" s="54"/>
      <c r="S10" s="54">
        <v>3300</v>
      </c>
      <c r="T10" s="54"/>
      <c r="U10" s="57">
        <f t="shared" si="3"/>
        <v>3900</v>
      </c>
      <c r="V10" s="58">
        <f t="shared" si="4"/>
        <v>-3900</v>
      </c>
    </row>
    <row r="11" spans="1:22" ht="15" customHeight="1">
      <c r="A11" s="13">
        <v>7</v>
      </c>
      <c r="B11" s="14" t="s">
        <v>29</v>
      </c>
      <c r="C11" s="54"/>
      <c r="D11" s="53">
        <f t="shared" si="0"/>
        <v>0</v>
      </c>
      <c r="E11" s="54"/>
      <c r="F11" s="54"/>
      <c r="G11" s="54"/>
      <c r="H11" s="55">
        <f t="shared" si="1"/>
        <v>0</v>
      </c>
      <c r="I11" s="54"/>
      <c r="J11" s="54"/>
      <c r="K11" s="54"/>
      <c r="L11" s="55">
        <f t="shared" si="2"/>
        <v>0</v>
      </c>
      <c r="M11" s="54"/>
      <c r="N11" s="54"/>
      <c r="O11" s="54"/>
      <c r="P11" s="54"/>
      <c r="Q11" s="54">
        <v>680</v>
      </c>
      <c r="R11" s="54"/>
      <c r="S11" s="54">
        <v>2180</v>
      </c>
      <c r="T11" s="54"/>
      <c r="U11" s="57">
        <f t="shared" si="3"/>
        <v>2860</v>
      </c>
      <c r="V11" s="58">
        <f t="shared" si="4"/>
        <v>-6760</v>
      </c>
    </row>
    <row r="12" spans="1:22" ht="15" customHeight="1">
      <c r="A12" s="13">
        <v>8</v>
      </c>
      <c r="B12" s="14" t="s">
        <v>30</v>
      </c>
      <c r="C12" s="54"/>
      <c r="D12" s="53">
        <f t="shared" si="0"/>
        <v>0</v>
      </c>
      <c r="E12" s="54"/>
      <c r="F12" s="54"/>
      <c r="G12" s="54"/>
      <c r="H12" s="55">
        <f t="shared" si="1"/>
        <v>0</v>
      </c>
      <c r="I12" s="54"/>
      <c r="J12" s="54"/>
      <c r="K12" s="54"/>
      <c r="L12" s="55">
        <f t="shared" si="2"/>
        <v>0</v>
      </c>
      <c r="M12" s="54"/>
      <c r="N12" s="54"/>
      <c r="O12" s="54"/>
      <c r="P12" s="54"/>
      <c r="Q12" s="54">
        <v>4800</v>
      </c>
      <c r="R12" s="54"/>
      <c r="S12" s="54"/>
      <c r="T12" s="54"/>
      <c r="U12" s="57">
        <f t="shared" si="3"/>
        <v>4800</v>
      </c>
      <c r="V12" s="58">
        <f aca="true" t="shared" si="5" ref="V12:V35">V11+C12-U12</f>
        <v>-11560</v>
      </c>
    </row>
    <row r="13" spans="1:22" ht="15" customHeight="1">
      <c r="A13" s="13">
        <v>9</v>
      </c>
      <c r="B13" s="14" t="s">
        <v>31</v>
      </c>
      <c r="C13" s="54"/>
      <c r="D13" s="53">
        <f t="shared" si="0"/>
        <v>0</v>
      </c>
      <c r="E13" s="54"/>
      <c r="F13" s="54"/>
      <c r="G13" s="54"/>
      <c r="H13" s="55">
        <f t="shared" si="1"/>
        <v>0</v>
      </c>
      <c r="I13" s="54"/>
      <c r="J13" s="54"/>
      <c r="K13" s="54"/>
      <c r="L13" s="55">
        <f t="shared" si="2"/>
        <v>0</v>
      </c>
      <c r="M13" s="54"/>
      <c r="N13" s="54"/>
      <c r="O13" s="54"/>
      <c r="P13" s="54"/>
      <c r="Q13" s="54">
        <v>47880</v>
      </c>
      <c r="R13" s="54"/>
      <c r="S13" s="54"/>
      <c r="T13" s="54"/>
      <c r="U13" s="57">
        <f t="shared" si="3"/>
        <v>47880</v>
      </c>
      <c r="V13" s="58">
        <f t="shared" si="5"/>
        <v>-59440</v>
      </c>
    </row>
    <row r="14" spans="1:22" ht="15" customHeight="1">
      <c r="A14" s="13">
        <v>10</v>
      </c>
      <c r="B14" s="14" t="s">
        <v>32</v>
      </c>
      <c r="C14" s="54"/>
      <c r="D14" s="53">
        <f t="shared" si="0"/>
        <v>0</v>
      </c>
      <c r="E14" s="54"/>
      <c r="F14" s="54"/>
      <c r="G14" s="54"/>
      <c r="H14" s="55">
        <f t="shared" si="1"/>
        <v>0</v>
      </c>
      <c r="I14" s="54"/>
      <c r="J14" s="54"/>
      <c r="K14" s="54"/>
      <c r="L14" s="55">
        <f t="shared" si="2"/>
        <v>0</v>
      </c>
      <c r="M14" s="54"/>
      <c r="N14" s="54"/>
      <c r="O14" s="54"/>
      <c r="P14" s="54"/>
      <c r="Q14" s="54"/>
      <c r="R14" s="54"/>
      <c r="S14" s="54"/>
      <c r="T14" s="54"/>
      <c r="U14" s="57">
        <f t="shared" si="3"/>
        <v>0</v>
      </c>
      <c r="V14" s="58">
        <f t="shared" si="5"/>
        <v>-59440</v>
      </c>
    </row>
    <row r="15" spans="1:22" ht="15" customHeight="1">
      <c r="A15" s="13">
        <v>11</v>
      </c>
      <c r="B15" s="14" t="s">
        <v>33</v>
      </c>
      <c r="C15" s="54"/>
      <c r="D15" s="59">
        <f t="shared" si="0"/>
        <v>0</v>
      </c>
      <c r="E15" s="54"/>
      <c r="F15" s="54"/>
      <c r="G15" s="54"/>
      <c r="H15" s="55">
        <f t="shared" si="1"/>
        <v>0</v>
      </c>
      <c r="I15" s="54"/>
      <c r="J15" s="54"/>
      <c r="K15" s="54"/>
      <c r="L15" s="55">
        <f t="shared" si="2"/>
        <v>0</v>
      </c>
      <c r="M15" s="54"/>
      <c r="N15" s="54"/>
      <c r="O15" s="54"/>
      <c r="P15" s="54"/>
      <c r="Q15" s="54"/>
      <c r="R15" s="54"/>
      <c r="S15" s="54"/>
      <c r="T15" s="54"/>
      <c r="U15" s="57">
        <f t="shared" si="3"/>
        <v>0</v>
      </c>
      <c r="V15" s="58">
        <f t="shared" si="5"/>
        <v>-59440</v>
      </c>
    </row>
    <row r="16" spans="1:22" ht="15" customHeight="1">
      <c r="A16" s="13">
        <v>12</v>
      </c>
      <c r="B16" s="14" t="s">
        <v>34</v>
      </c>
      <c r="C16" s="54"/>
      <c r="D16" s="59">
        <f t="shared" si="0"/>
        <v>0</v>
      </c>
      <c r="E16" s="54"/>
      <c r="F16" s="54"/>
      <c r="G16" s="54"/>
      <c r="H16" s="55">
        <f t="shared" si="1"/>
        <v>0</v>
      </c>
      <c r="I16" s="54"/>
      <c r="J16" s="54"/>
      <c r="K16" s="54"/>
      <c r="L16" s="55">
        <f t="shared" si="2"/>
        <v>0</v>
      </c>
      <c r="M16" s="54"/>
      <c r="N16" s="54"/>
      <c r="O16" s="54"/>
      <c r="P16" s="54"/>
      <c r="Q16" s="54">
        <v>600</v>
      </c>
      <c r="R16" s="54"/>
      <c r="S16" s="54"/>
      <c r="T16" s="54"/>
      <c r="U16" s="57">
        <f t="shared" si="3"/>
        <v>600</v>
      </c>
      <c r="V16" s="58">
        <f t="shared" si="5"/>
        <v>-60040</v>
      </c>
    </row>
    <row r="17" spans="1:22" ht="15" customHeight="1">
      <c r="A17" s="13">
        <v>13</v>
      </c>
      <c r="B17" s="14" t="s">
        <v>9</v>
      </c>
      <c r="C17" s="54"/>
      <c r="D17" s="59">
        <f t="shared" si="0"/>
        <v>0</v>
      </c>
      <c r="E17" s="54"/>
      <c r="F17" s="54"/>
      <c r="G17" s="54"/>
      <c r="H17" s="55">
        <f t="shared" si="1"/>
        <v>0</v>
      </c>
      <c r="I17" s="54"/>
      <c r="J17" s="54"/>
      <c r="K17" s="54"/>
      <c r="L17" s="55">
        <f t="shared" si="2"/>
        <v>0</v>
      </c>
      <c r="M17" s="54"/>
      <c r="N17" s="54"/>
      <c r="O17" s="54"/>
      <c r="P17" s="54"/>
      <c r="Q17" s="54"/>
      <c r="R17" s="54"/>
      <c r="S17" s="54"/>
      <c r="T17" s="54"/>
      <c r="U17" s="57">
        <f t="shared" si="3"/>
        <v>0</v>
      </c>
      <c r="V17" s="58">
        <f t="shared" si="5"/>
        <v>-60040</v>
      </c>
    </row>
    <row r="18" spans="1:22" ht="15" customHeight="1">
      <c r="A18" s="13">
        <v>14</v>
      </c>
      <c r="B18" s="14" t="s">
        <v>29</v>
      </c>
      <c r="C18" s="54"/>
      <c r="D18" s="53">
        <f t="shared" si="0"/>
        <v>0</v>
      </c>
      <c r="E18" s="54"/>
      <c r="F18" s="54"/>
      <c r="G18" s="54"/>
      <c r="H18" s="55">
        <f t="shared" si="1"/>
        <v>0</v>
      </c>
      <c r="I18" s="54"/>
      <c r="J18" s="54"/>
      <c r="K18" s="54"/>
      <c r="L18" s="55">
        <f t="shared" si="2"/>
        <v>0</v>
      </c>
      <c r="M18" s="54"/>
      <c r="N18" s="54"/>
      <c r="O18" s="54"/>
      <c r="P18" s="54"/>
      <c r="Q18" s="54">
        <v>1500</v>
      </c>
      <c r="R18" s="54"/>
      <c r="S18" s="54"/>
      <c r="T18" s="54"/>
      <c r="U18" s="57">
        <f t="shared" si="3"/>
        <v>1500</v>
      </c>
      <c r="V18" s="58">
        <f t="shared" si="5"/>
        <v>-61540</v>
      </c>
    </row>
    <row r="19" spans="1:22" ht="15" customHeight="1">
      <c r="A19" s="13">
        <v>15</v>
      </c>
      <c r="B19" s="14" t="s">
        <v>30</v>
      </c>
      <c r="C19" s="54"/>
      <c r="D19" s="53">
        <f t="shared" si="0"/>
        <v>0</v>
      </c>
      <c r="E19" s="54"/>
      <c r="F19" s="54"/>
      <c r="G19" s="54"/>
      <c r="H19" s="55">
        <f t="shared" si="1"/>
        <v>0</v>
      </c>
      <c r="I19" s="54"/>
      <c r="J19" s="54"/>
      <c r="K19" s="54"/>
      <c r="L19" s="55">
        <f t="shared" si="2"/>
        <v>0</v>
      </c>
      <c r="M19" s="54"/>
      <c r="N19" s="54"/>
      <c r="O19" s="54"/>
      <c r="P19" s="54"/>
      <c r="Q19" s="54"/>
      <c r="R19" s="54"/>
      <c r="S19" s="54"/>
      <c r="T19" s="54"/>
      <c r="U19" s="57">
        <f t="shared" si="3"/>
        <v>0</v>
      </c>
      <c r="V19" s="58">
        <f t="shared" si="5"/>
        <v>-61540</v>
      </c>
    </row>
    <row r="20" spans="1:22" ht="15" customHeight="1">
      <c r="A20" s="13">
        <v>16</v>
      </c>
      <c r="B20" s="14" t="s">
        <v>31</v>
      </c>
      <c r="C20" s="54"/>
      <c r="D20" s="53">
        <f t="shared" si="0"/>
        <v>4580</v>
      </c>
      <c r="E20" s="54">
        <v>4080</v>
      </c>
      <c r="F20" s="54"/>
      <c r="G20" s="54">
        <v>500</v>
      </c>
      <c r="H20" s="55">
        <f t="shared" si="1"/>
        <v>0</v>
      </c>
      <c r="I20" s="54"/>
      <c r="J20" s="54"/>
      <c r="K20" s="54"/>
      <c r="L20" s="55">
        <f t="shared" si="2"/>
        <v>0</v>
      </c>
      <c r="M20" s="54"/>
      <c r="N20" s="54"/>
      <c r="O20" s="54"/>
      <c r="P20" s="54"/>
      <c r="Q20" s="54"/>
      <c r="R20" s="54"/>
      <c r="S20" s="54"/>
      <c r="T20" s="54"/>
      <c r="U20" s="57">
        <f t="shared" si="3"/>
        <v>4580</v>
      </c>
      <c r="V20" s="58">
        <f t="shared" si="5"/>
        <v>-66120</v>
      </c>
    </row>
    <row r="21" spans="1:22" ht="15" customHeight="1">
      <c r="A21" s="13">
        <v>17</v>
      </c>
      <c r="B21" s="14" t="s">
        <v>32</v>
      </c>
      <c r="C21" s="54"/>
      <c r="D21" s="53">
        <f t="shared" si="0"/>
        <v>0</v>
      </c>
      <c r="E21" s="54"/>
      <c r="F21" s="54"/>
      <c r="G21" s="54"/>
      <c r="H21" s="55">
        <f t="shared" si="1"/>
        <v>0</v>
      </c>
      <c r="I21" s="54"/>
      <c r="J21" s="54"/>
      <c r="K21" s="54"/>
      <c r="L21" s="55">
        <f t="shared" si="2"/>
        <v>0</v>
      </c>
      <c r="M21" s="54"/>
      <c r="N21" s="54"/>
      <c r="O21" s="54"/>
      <c r="P21" s="54"/>
      <c r="Q21" s="52">
        <v>50400</v>
      </c>
      <c r="R21" s="54"/>
      <c r="S21" s="54"/>
      <c r="T21" s="54"/>
      <c r="U21" s="57">
        <f t="shared" si="3"/>
        <v>50400</v>
      </c>
      <c r="V21" s="58">
        <f t="shared" si="5"/>
        <v>-116520</v>
      </c>
    </row>
    <row r="22" spans="1:22" ht="15" customHeight="1">
      <c r="A22" s="13">
        <v>18</v>
      </c>
      <c r="B22" s="14" t="s">
        <v>33</v>
      </c>
      <c r="C22" s="54"/>
      <c r="D22" s="53">
        <f t="shared" si="0"/>
        <v>0</v>
      </c>
      <c r="E22" s="54"/>
      <c r="F22" s="54"/>
      <c r="G22" s="54"/>
      <c r="H22" s="55">
        <f t="shared" si="1"/>
        <v>0</v>
      </c>
      <c r="I22" s="54"/>
      <c r="J22" s="54"/>
      <c r="K22" s="54"/>
      <c r="L22" s="55">
        <f t="shared" si="2"/>
        <v>0</v>
      </c>
      <c r="M22" s="54"/>
      <c r="N22" s="54"/>
      <c r="O22" s="54"/>
      <c r="P22" s="54"/>
      <c r="Q22" s="54"/>
      <c r="R22" s="54"/>
      <c r="S22" s="54"/>
      <c r="T22" s="54"/>
      <c r="U22" s="57">
        <f t="shared" si="3"/>
        <v>0</v>
      </c>
      <c r="V22" s="58">
        <f t="shared" si="5"/>
        <v>-116520</v>
      </c>
    </row>
    <row r="23" spans="1:22" ht="15" customHeight="1">
      <c r="A23" s="13">
        <v>19</v>
      </c>
      <c r="B23" s="14" t="s">
        <v>34</v>
      </c>
      <c r="C23" s="54"/>
      <c r="D23" s="59">
        <f t="shared" si="0"/>
        <v>0</v>
      </c>
      <c r="E23" s="54"/>
      <c r="F23" s="54"/>
      <c r="G23" s="54"/>
      <c r="H23" s="55">
        <f t="shared" si="1"/>
        <v>0</v>
      </c>
      <c r="I23" s="54"/>
      <c r="J23" s="54"/>
      <c r="K23" s="54"/>
      <c r="L23" s="55">
        <f t="shared" si="2"/>
        <v>0</v>
      </c>
      <c r="M23" s="54"/>
      <c r="N23" s="54"/>
      <c r="O23" s="54"/>
      <c r="P23" s="54"/>
      <c r="Q23" s="54"/>
      <c r="R23" s="54"/>
      <c r="S23" s="54"/>
      <c r="T23" s="54"/>
      <c r="U23" s="57">
        <f t="shared" si="3"/>
        <v>0</v>
      </c>
      <c r="V23" s="58">
        <f t="shared" si="5"/>
        <v>-116520</v>
      </c>
    </row>
    <row r="24" spans="1:22" ht="15" customHeight="1">
      <c r="A24" s="13">
        <v>20</v>
      </c>
      <c r="B24" s="14" t="s">
        <v>9</v>
      </c>
      <c r="C24" s="54"/>
      <c r="D24" s="53">
        <f t="shared" si="0"/>
        <v>400</v>
      </c>
      <c r="E24" s="54">
        <v>400</v>
      </c>
      <c r="F24" s="54"/>
      <c r="G24" s="54"/>
      <c r="H24" s="55">
        <f t="shared" si="1"/>
        <v>0</v>
      </c>
      <c r="I24" s="54"/>
      <c r="J24" s="54"/>
      <c r="K24" s="54"/>
      <c r="L24" s="55">
        <f t="shared" si="2"/>
        <v>0</v>
      </c>
      <c r="M24" s="54"/>
      <c r="N24" s="54"/>
      <c r="O24" s="54"/>
      <c r="P24" s="54"/>
      <c r="Q24" s="54"/>
      <c r="R24" s="54"/>
      <c r="S24" s="54"/>
      <c r="T24" s="54"/>
      <c r="U24" s="57">
        <f t="shared" si="3"/>
        <v>400</v>
      </c>
      <c r="V24" s="58">
        <f t="shared" si="5"/>
        <v>-116920</v>
      </c>
    </row>
    <row r="25" spans="1:22" ht="15" customHeight="1">
      <c r="A25" s="13">
        <v>21</v>
      </c>
      <c r="B25" s="14" t="s">
        <v>29</v>
      </c>
      <c r="C25" s="54"/>
      <c r="D25" s="53">
        <f t="shared" si="0"/>
        <v>0</v>
      </c>
      <c r="E25" s="54"/>
      <c r="F25" s="54"/>
      <c r="G25" s="54"/>
      <c r="H25" s="55">
        <f t="shared" si="1"/>
        <v>0</v>
      </c>
      <c r="I25" s="54"/>
      <c r="J25" s="54"/>
      <c r="K25" s="54"/>
      <c r="L25" s="55">
        <f t="shared" si="2"/>
        <v>0</v>
      </c>
      <c r="M25" s="54"/>
      <c r="N25" s="54"/>
      <c r="O25" s="54"/>
      <c r="P25" s="54"/>
      <c r="Q25" s="54"/>
      <c r="R25" s="54"/>
      <c r="S25" s="54"/>
      <c r="T25" s="54"/>
      <c r="U25" s="57">
        <f t="shared" si="3"/>
        <v>0</v>
      </c>
      <c r="V25" s="58">
        <f t="shared" si="5"/>
        <v>-116920</v>
      </c>
    </row>
    <row r="26" spans="1:22" ht="15" customHeight="1">
      <c r="A26" s="13">
        <v>22</v>
      </c>
      <c r="B26" s="14" t="s">
        <v>30</v>
      </c>
      <c r="C26" s="54"/>
      <c r="D26" s="59">
        <f t="shared" si="0"/>
        <v>0</v>
      </c>
      <c r="E26" s="54"/>
      <c r="F26" s="54"/>
      <c r="G26" s="54"/>
      <c r="H26" s="55">
        <f t="shared" si="1"/>
        <v>0</v>
      </c>
      <c r="I26" s="54"/>
      <c r="J26" s="54"/>
      <c r="K26" s="54"/>
      <c r="L26" s="55">
        <f t="shared" si="2"/>
        <v>0</v>
      </c>
      <c r="M26" s="54"/>
      <c r="N26" s="54"/>
      <c r="O26" s="54"/>
      <c r="P26" s="54"/>
      <c r="Q26" s="54"/>
      <c r="R26" s="54"/>
      <c r="S26" s="54"/>
      <c r="T26" s="54"/>
      <c r="U26" s="57">
        <f t="shared" si="3"/>
        <v>0</v>
      </c>
      <c r="V26" s="58">
        <f t="shared" si="5"/>
        <v>-116920</v>
      </c>
    </row>
    <row r="27" spans="1:22" ht="15" customHeight="1">
      <c r="A27" s="13">
        <v>23</v>
      </c>
      <c r="B27" s="14" t="s">
        <v>31</v>
      </c>
      <c r="C27" s="54"/>
      <c r="D27" s="59">
        <f t="shared" si="0"/>
        <v>0</v>
      </c>
      <c r="E27" s="54"/>
      <c r="F27" s="54"/>
      <c r="G27" s="54"/>
      <c r="H27" s="55">
        <f t="shared" si="1"/>
        <v>0</v>
      </c>
      <c r="I27" s="54"/>
      <c r="J27" s="54"/>
      <c r="K27" s="54"/>
      <c r="L27" s="55">
        <f t="shared" si="2"/>
        <v>0</v>
      </c>
      <c r="M27" s="54"/>
      <c r="N27" s="54"/>
      <c r="O27" s="54"/>
      <c r="P27" s="54"/>
      <c r="Q27" s="54"/>
      <c r="R27" s="54"/>
      <c r="S27" s="54"/>
      <c r="T27" s="54"/>
      <c r="U27" s="57">
        <f t="shared" si="3"/>
        <v>0</v>
      </c>
      <c r="V27" s="58">
        <f t="shared" si="5"/>
        <v>-116920</v>
      </c>
    </row>
    <row r="28" spans="1:22" ht="15" customHeight="1">
      <c r="A28" s="13">
        <v>24</v>
      </c>
      <c r="B28" s="14" t="s">
        <v>32</v>
      </c>
      <c r="C28" s="54"/>
      <c r="D28" s="53">
        <f t="shared" si="0"/>
        <v>0</v>
      </c>
      <c r="E28" s="54"/>
      <c r="F28" s="54"/>
      <c r="G28" s="54"/>
      <c r="H28" s="55">
        <f t="shared" si="1"/>
        <v>0</v>
      </c>
      <c r="I28" s="54"/>
      <c r="J28" s="54"/>
      <c r="K28" s="54"/>
      <c r="L28" s="55">
        <f t="shared" si="2"/>
        <v>0</v>
      </c>
      <c r="M28" s="54"/>
      <c r="N28" s="54"/>
      <c r="O28" s="54"/>
      <c r="P28" s="54"/>
      <c r="Q28" s="54">
        <v>15035</v>
      </c>
      <c r="R28" s="54"/>
      <c r="S28" s="54"/>
      <c r="T28" s="54"/>
      <c r="U28" s="57">
        <f t="shared" si="3"/>
        <v>15035</v>
      </c>
      <c r="V28" s="58">
        <f t="shared" si="5"/>
        <v>-131955</v>
      </c>
    </row>
    <row r="29" spans="1:22" ht="15" customHeight="1">
      <c r="A29" s="13">
        <v>25</v>
      </c>
      <c r="B29" s="14" t="s">
        <v>33</v>
      </c>
      <c r="C29" s="54"/>
      <c r="D29" s="59">
        <f t="shared" si="0"/>
        <v>0</v>
      </c>
      <c r="E29" s="54"/>
      <c r="F29" s="54"/>
      <c r="G29" s="54"/>
      <c r="H29" s="55">
        <f t="shared" si="1"/>
        <v>0</v>
      </c>
      <c r="I29" s="54"/>
      <c r="J29" s="54"/>
      <c r="K29" s="54"/>
      <c r="L29" s="55">
        <f t="shared" si="2"/>
        <v>0</v>
      </c>
      <c r="M29" s="54"/>
      <c r="N29" s="54"/>
      <c r="O29" s="54"/>
      <c r="P29" s="54"/>
      <c r="Q29" s="54"/>
      <c r="R29" s="54"/>
      <c r="S29" s="54">
        <v>25475</v>
      </c>
      <c r="T29" s="54"/>
      <c r="U29" s="57">
        <f t="shared" si="3"/>
        <v>25475</v>
      </c>
      <c r="V29" s="58">
        <f t="shared" si="5"/>
        <v>-157430</v>
      </c>
    </row>
    <row r="30" spans="1:22" ht="15" customHeight="1">
      <c r="A30" s="13">
        <v>26</v>
      </c>
      <c r="B30" s="14" t="s">
        <v>34</v>
      </c>
      <c r="C30" s="54"/>
      <c r="D30" s="53">
        <f t="shared" si="0"/>
        <v>0</v>
      </c>
      <c r="E30" s="54"/>
      <c r="F30" s="54"/>
      <c r="G30" s="54"/>
      <c r="H30" s="55">
        <f t="shared" si="1"/>
        <v>0</v>
      </c>
      <c r="I30" s="54"/>
      <c r="J30" s="54"/>
      <c r="K30" s="54"/>
      <c r="L30" s="55">
        <f t="shared" si="2"/>
        <v>0</v>
      </c>
      <c r="M30" s="54"/>
      <c r="N30" s="54"/>
      <c r="O30" s="54"/>
      <c r="P30" s="54"/>
      <c r="Q30" s="54"/>
      <c r="R30" s="54"/>
      <c r="S30" s="54"/>
      <c r="T30" s="54"/>
      <c r="U30" s="57">
        <f t="shared" si="3"/>
        <v>0</v>
      </c>
      <c r="V30" s="58">
        <f t="shared" si="5"/>
        <v>-157430</v>
      </c>
    </row>
    <row r="31" spans="1:22" ht="15" customHeight="1">
      <c r="A31" s="13">
        <v>27</v>
      </c>
      <c r="B31" s="14" t="s">
        <v>9</v>
      </c>
      <c r="C31" s="54"/>
      <c r="D31" s="53">
        <f t="shared" si="0"/>
        <v>0</v>
      </c>
      <c r="E31" s="54"/>
      <c r="F31" s="54"/>
      <c r="G31" s="54"/>
      <c r="H31" s="55">
        <f t="shared" si="1"/>
        <v>0</v>
      </c>
      <c r="I31" s="54"/>
      <c r="J31" s="54"/>
      <c r="K31" s="54"/>
      <c r="L31" s="55">
        <f t="shared" si="2"/>
        <v>0</v>
      </c>
      <c r="M31" s="54"/>
      <c r="N31" s="54"/>
      <c r="O31" s="54"/>
      <c r="P31" s="54"/>
      <c r="Q31" s="54"/>
      <c r="R31" s="54"/>
      <c r="S31" s="54"/>
      <c r="T31" s="54"/>
      <c r="U31" s="57">
        <f t="shared" si="3"/>
        <v>0</v>
      </c>
      <c r="V31" s="58">
        <f t="shared" si="5"/>
        <v>-157430</v>
      </c>
    </row>
    <row r="32" spans="1:22" ht="15" customHeight="1">
      <c r="A32" s="13">
        <v>28</v>
      </c>
      <c r="B32" s="14" t="s">
        <v>29</v>
      </c>
      <c r="C32" s="54">
        <v>300000</v>
      </c>
      <c r="D32" s="53">
        <f t="shared" si="0"/>
        <v>0</v>
      </c>
      <c r="E32" s="54"/>
      <c r="F32" s="54"/>
      <c r="G32" s="54"/>
      <c r="H32" s="55">
        <f t="shared" si="1"/>
        <v>0</v>
      </c>
      <c r="I32" s="54"/>
      <c r="J32" s="54"/>
      <c r="K32" s="54"/>
      <c r="L32" s="55">
        <f t="shared" si="2"/>
        <v>0</v>
      </c>
      <c r="M32" s="54"/>
      <c r="N32" s="54"/>
      <c r="O32" s="54"/>
      <c r="P32" s="54"/>
      <c r="Q32" s="54"/>
      <c r="R32" s="54"/>
      <c r="S32" s="54">
        <v>7390</v>
      </c>
      <c r="T32" s="54"/>
      <c r="U32" s="57">
        <f t="shared" si="3"/>
        <v>7390</v>
      </c>
      <c r="V32" s="58">
        <f t="shared" si="5"/>
        <v>135180</v>
      </c>
    </row>
    <row r="33" spans="1:22" ht="15" customHeight="1">
      <c r="A33" s="13">
        <v>29</v>
      </c>
      <c r="B33" s="14" t="s">
        <v>30</v>
      </c>
      <c r="C33" s="54"/>
      <c r="D33" s="53">
        <f t="shared" si="0"/>
        <v>0</v>
      </c>
      <c r="E33" s="54"/>
      <c r="F33" s="54"/>
      <c r="G33" s="54"/>
      <c r="H33" s="55">
        <f t="shared" si="1"/>
        <v>0</v>
      </c>
      <c r="I33" s="54"/>
      <c r="J33" s="54"/>
      <c r="K33" s="54"/>
      <c r="L33" s="55">
        <f t="shared" si="2"/>
        <v>0</v>
      </c>
      <c r="M33" s="54"/>
      <c r="N33" s="54"/>
      <c r="O33" s="54"/>
      <c r="P33" s="54"/>
      <c r="Q33" s="54"/>
      <c r="R33" s="54"/>
      <c r="S33" s="54"/>
      <c r="T33" s="54"/>
      <c r="U33" s="57">
        <f t="shared" si="3"/>
        <v>0</v>
      </c>
      <c r="V33" s="58">
        <f t="shared" si="5"/>
        <v>135180</v>
      </c>
    </row>
    <row r="34" spans="1:22" ht="15" customHeight="1">
      <c r="A34" s="13">
        <v>30</v>
      </c>
      <c r="B34" s="14" t="s">
        <v>31</v>
      </c>
      <c r="C34" s="52"/>
      <c r="D34" s="59">
        <f t="shared" si="0"/>
        <v>0</v>
      </c>
      <c r="E34" s="54"/>
      <c r="F34" s="54"/>
      <c r="G34" s="54"/>
      <c r="H34" s="55">
        <f t="shared" si="1"/>
        <v>0</v>
      </c>
      <c r="I34" s="54"/>
      <c r="J34" s="54"/>
      <c r="K34" s="54"/>
      <c r="L34" s="55">
        <f t="shared" si="2"/>
        <v>0</v>
      </c>
      <c r="M34" s="54"/>
      <c r="N34" s="54"/>
      <c r="O34" s="54"/>
      <c r="P34" s="54"/>
      <c r="Q34" s="54"/>
      <c r="R34" s="54"/>
      <c r="S34" s="54">
        <v>13316</v>
      </c>
      <c r="T34" s="54"/>
      <c r="U34" s="57">
        <f t="shared" si="3"/>
        <v>13316</v>
      </c>
      <c r="V34" s="58">
        <f t="shared" si="5"/>
        <v>121864</v>
      </c>
    </row>
    <row r="35" spans="1:22" ht="15" customHeight="1">
      <c r="A35" s="13">
        <v>31</v>
      </c>
      <c r="B35" s="14" t="s">
        <v>32</v>
      </c>
      <c r="C35" s="54"/>
      <c r="D35" s="59">
        <f t="shared" si="0"/>
        <v>0</v>
      </c>
      <c r="E35" s="54"/>
      <c r="F35" s="54"/>
      <c r="G35" s="54"/>
      <c r="H35" s="55">
        <f t="shared" si="1"/>
        <v>0</v>
      </c>
      <c r="I35" s="54"/>
      <c r="J35" s="54"/>
      <c r="K35" s="54"/>
      <c r="L35" s="55">
        <f t="shared" si="2"/>
        <v>0</v>
      </c>
      <c r="M35" s="54"/>
      <c r="N35" s="54"/>
      <c r="O35" s="54"/>
      <c r="P35" s="54"/>
      <c r="Q35" s="54">
        <v>9560</v>
      </c>
      <c r="R35" s="54"/>
      <c r="S35" s="54">
        <v>53886</v>
      </c>
      <c r="T35" s="54"/>
      <c r="U35" s="57">
        <f t="shared" si="3"/>
        <v>63446</v>
      </c>
      <c r="V35" s="58">
        <f t="shared" si="5"/>
        <v>58418</v>
      </c>
    </row>
    <row r="36" spans="1:22" ht="15" customHeight="1">
      <c r="A36" s="21" t="s">
        <v>25</v>
      </c>
      <c r="B36" s="22"/>
      <c r="C36" s="60">
        <f aca="true" t="shared" si="6" ref="C36:L36">SUM(C5:C35)</f>
        <v>300000</v>
      </c>
      <c r="D36" s="60">
        <f t="shared" si="6"/>
        <v>5580</v>
      </c>
      <c r="E36" s="61">
        <f t="shared" si="6"/>
        <v>5080</v>
      </c>
      <c r="F36" s="61">
        <f t="shared" si="6"/>
        <v>0</v>
      </c>
      <c r="G36" s="61">
        <f t="shared" si="6"/>
        <v>500</v>
      </c>
      <c r="H36" s="61">
        <f t="shared" si="6"/>
        <v>0</v>
      </c>
      <c r="I36" s="61">
        <f t="shared" si="6"/>
        <v>0</v>
      </c>
      <c r="J36" s="61">
        <f t="shared" si="6"/>
        <v>0</v>
      </c>
      <c r="K36" s="61">
        <f t="shared" si="6"/>
        <v>0</v>
      </c>
      <c r="L36" s="60">
        <f t="shared" si="6"/>
        <v>0</v>
      </c>
      <c r="M36" s="61">
        <f aca="true" t="shared" si="7" ref="M36:U36">SUM(M5:M35)</f>
        <v>0</v>
      </c>
      <c r="N36" s="61">
        <f t="shared" si="7"/>
        <v>0</v>
      </c>
      <c r="O36" s="61">
        <f t="shared" si="7"/>
        <v>0</v>
      </c>
      <c r="P36" s="61">
        <f t="shared" si="7"/>
        <v>0</v>
      </c>
      <c r="Q36" s="61">
        <f t="shared" si="7"/>
        <v>130455</v>
      </c>
      <c r="R36" s="61">
        <f t="shared" si="7"/>
        <v>0</v>
      </c>
      <c r="S36" s="60">
        <f t="shared" si="7"/>
        <v>105547</v>
      </c>
      <c r="T36" s="61">
        <f t="shared" si="7"/>
        <v>0</v>
      </c>
      <c r="U36" s="61">
        <f t="shared" si="7"/>
        <v>241582</v>
      </c>
      <c r="V36" s="62">
        <f>V4+C36-U36</f>
        <v>58418</v>
      </c>
    </row>
  </sheetData>
  <sheetProtection/>
  <printOptions horizontalCentered="1" verticalCentered="1"/>
  <pageMargins left="0.25" right="0.25" top="0.75" bottom="0.75" header="0.3" footer="0.3"/>
  <pageSetup horizontalDpi="400" verticalDpi="4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19" activePane="bottomLeft" state="frozen"/>
      <selection pane="topLeft" activeCell="M46" sqref="M46"/>
      <selection pane="bottomLeft" activeCell="F14" sqref="F14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38</v>
      </c>
      <c r="V2" s="48" t="str">
        <f>'５月'!V2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63</v>
      </c>
      <c r="M3" s="66" t="s">
        <v>50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'５月'!V36</f>
        <v>58418</v>
      </c>
    </row>
    <row r="5" spans="1:22" ht="15" customHeight="1">
      <c r="A5" s="13">
        <v>1</v>
      </c>
      <c r="B5" s="14" t="s">
        <v>33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46">
        <f aca="true" t="shared" si="2" ref="L5:L35">M5+N5+O5</f>
        <v>0</v>
      </c>
      <c r="M5" s="17"/>
      <c r="N5" s="17"/>
      <c r="O5" s="17"/>
      <c r="P5" s="17"/>
      <c r="Q5" s="17"/>
      <c r="R5" s="17"/>
      <c r="S5" s="47"/>
      <c r="T5" s="17"/>
      <c r="U5" s="19">
        <f aca="true" t="shared" si="3" ref="U5:U35">D5+H5+L5+P5+Q5+R5+S5+T5</f>
        <v>0</v>
      </c>
      <c r="V5" s="20">
        <f>V4+C5-U5</f>
        <v>58418</v>
      </c>
    </row>
    <row r="6" spans="1:22" ht="15" customHeight="1">
      <c r="A6" s="13">
        <v>2</v>
      </c>
      <c r="B6" s="14" t="s">
        <v>34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58418</v>
      </c>
    </row>
    <row r="7" spans="1:22" ht="15" customHeight="1">
      <c r="A7" s="13">
        <v>3</v>
      </c>
      <c r="B7" s="14" t="s">
        <v>9</v>
      </c>
      <c r="C7" s="15"/>
      <c r="D7" s="44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17"/>
      <c r="T7" s="17"/>
      <c r="U7" s="19">
        <f t="shared" si="3"/>
        <v>0</v>
      </c>
      <c r="V7" s="20">
        <f t="shared" si="4"/>
        <v>58418</v>
      </c>
    </row>
    <row r="8" spans="1:22" ht="15" customHeight="1">
      <c r="A8" s="13">
        <v>4</v>
      </c>
      <c r="B8" s="14" t="s">
        <v>29</v>
      </c>
      <c r="C8" s="15"/>
      <c r="D8" s="16">
        <f t="shared" si="0"/>
        <v>600</v>
      </c>
      <c r="E8" s="17">
        <v>600</v>
      </c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600</v>
      </c>
      <c r="V8" s="20">
        <f t="shared" si="4"/>
        <v>57818</v>
      </c>
    </row>
    <row r="9" spans="1:22" ht="15" customHeight="1">
      <c r="A9" s="13">
        <v>5</v>
      </c>
      <c r="B9" s="14" t="s">
        <v>30</v>
      </c>
      <c r="C9" s="15"/>
      <c r="D9" s="16">
        <f t="shared" si="0"/>
        <v>600</v>
      </c>
      <c r="E9" s="17">
        <v>600</v>
      </c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600</v>
      </c>
      <c r="V9" s="20">
        <f t="shared" si="4"/>
        <v>57218</v>
      </c>
    </row>
    <row r="10" spans="1:22" ht="15" customHeight="1">
      <c r="A10" s="13">
        <v>6</v>
      </c>
      <c r="B10" s="14" t="s">
        <v>31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57218</v>
      </c>
    </row>
    <row r="11" spans="1:22" ht="15" customHeight="1">
      <c r="A11" s="13">
        <v>7</v>
      </c>
      <c r="B11" s="14" t="s">
        <v>32</v>
      </c>
      <c r="C11" s="15"/>
      <c r="D11" s="44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57218</v>
      </c>
    </row>
    <row r="12" spans="1:22" ht="15" customHeight="1">
      <c r="A12" s="13">
        <v>8</v>
      </c>
      <c r="B12" s="14" t="s">
        <v>33</v>
      </c>
      <c r="C12" s="15"/>
      <c r="D12" s="44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57218</v>
      </c>
    </row>
    <row r="13" spans="1:22" ht="15" customHeight="1">
      <c r="A13" s="13">
        <v>9</v>
      </c>
      <c r="B13" s="14" t="s">
        <v>34</v>
      </c>
      <c r="C13" s="15"/>
      <c r="D13" s="44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57218</v>
      </c>
    </row>
    <row r="14" spans="1:22" ht="15" customHeight="1">
      <c r="A14" s="13">
        <v>10</v>
      </c>
      <c r="B14" s="14" t="s">
        <v>9</v>
      </c>
      <c r="C14" s="15"/>
      <c r="D14" s="44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57218</v>
      </c>
    </row>
    <row r="15" spans="1:22" ht="15" customHeight="1">
      <c r="A15" s="13">
        <v>11</v>
      </c>
      <c r="B15" s="14" t="s">
        <v>29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57218</v>
      </c>
    </row>
    <row r="16" spans="1:22" ht="15" customHeight="1">
      <c r="A16" s="13">
        <v>12</v>
      </c>
      <c r="B16" s="14" t="s">
        <v>30</v>
      </c>
      <c r="C16" s="15"/>
      <c r="D16" s="44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57218</v>
      </c>
    </row>
    <row r="17" spans="1:22" ht="15" customHeight="1">
      <c r="A17" s="13">
        <v>13</v>
      </c>
      <c r="B17" s="14" t="s">
        <v>31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57218</v>
      </c>
    </row>
    <row r="18" spans="1:22" ht="15" customHeight="1">
      <c r="A18" s="13">
        <v>14</v>
      </c>
      <c r="B18" s="14" t="s">
        <v>32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57218</v>
      </c>
    </row>
    <row r="19" spans="1:22" ht="15" customHeight="1">
      <c r="A19" s="13">
        <v>15</v>
      </c>
      <c r="B19" s="14" t="s">
        <v>33</v>
      </c>
      <c r="C19" s="15"/>
      <c r="D19" s="44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57218</v>
      </c>
    </row>
    <row r="20" spans="1:22" ht="15" customHeight="1">
      <c r="A20" s="13">
        <v>16</v>
      </c>
      <c r="B20" s="14" t="s">
        <v>34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57218</v>
      </c>
    </row>
    <row r="21" spans="1:22" ht="15" customHeight="1">
      <c r="A21" s="13">
        <v>17</v>
      </c>
      <c r="B21" s="14" t="s">
        <v>9</v>
      </c>
      <c r="C21" s="15"/>
      <c r="D21" s="16">
        <f t="shared" si="0"/>
        <v>1800</v>
      </c>
      <c r="E21" s="17">
        <v>1800</v>
      </c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1800</v>
      </c>
      <c r="V21" s="20">
        <f t="shared" si="4"/>
        <v>55418</v>
      </c>
    </row>
    <row r="22" spans="1:22" ht="15" customHeight="1">
      <c r="A22" s="13">
        <v>18</v>
      </c>
      <c r="B22" s="14" t="s">
        <v>29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46">
        <f t="shared" si="2"/>
        <v>0</v>
      </c>
      <c r="M22" s="17"/>
      <c r="N22" s="17"/>
      <c r="O22" s="17"/>
      <c r="P22" s="17"/>
      <c r="Q22" s="17">
        <v>8300</v>
      </c>
      <c r="R22" s="17"/>
      <c r="S22" s="17"/>
      <c r="T22" s="17"/>
      <c r="U22" s="19">
        <f t="shared" si="3"/>
        <v>8300</v>
      </c>
      <c r="V22" s="20">
        <f t="shared" si="4"/>
        <v>47118</v>
      </c>
    </row>
    <row r="23" spans="1:22" ht="15" customHeight="1">
      <c r="A23" s="13">
        <v>19</v>
      </c>
      <c r="B23" s="14" t="s">
        <v>30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46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47118</v>
      </c>
    </row>
    <row r="24" spans="1:22" ht="15" customHeight="1">
      <c r="A24" s="13">
        <v>20</v>
      </c>
      <c r="B24" s="14" t="s">
        <v>31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46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47118</v>
      </c>
    </row>
    <row r="25" spans="1:22" ht="15" customHeight="1">
      <c r="A25" s="13">
        <v>21</v>
      </c>
      <c r="B25" s="14" t="s">
        <v>32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46">
        <f t="shared" si="2"/>
        <v>0</v>
      </c>
      <c r="M25" s="17"/>
      <c r="N25" s="17"/>
      <c r="O25" s="17"/>
      <c r="P25" s="17"/>
      <c r="Q25" s="17"/>
      <c r="R25" s="17"/>
      <c r="S25" s="47"/>
      <c r="T25" s="17"/>
      <c r="U25" s="19">
        <f t="shared" si="3"/>
        <v>0</v>
      </c>
      <c r="V25" s="20">
        <f t="shared" si="4"/>
        <v>47118</v>
      </c>
    </row>
    <row r="26" spans="1:22" ht="15" customHeight="1">
      <c r="A26" s="13">
        <v>22</v>
      </c>
      <c r="B26" s="14" t="s">
        <v>33</v>
      </c>
      <c r="C26" s="15"/>
      <c r="D26" s="16">
        <f t="shared" si="0"/>
        <v>4000</v>
      </c>
      <c r="E26" s="17">
        <v>4000</v>
      </c>
      <c r="F26" s="17"/>
      <c r="G26" s="17"/>
      <c r="H26" s="18">
        <f t="shared" si="1"/>
        <v>0</v>
      </c>
      <c r="I26" s="17"/>
      <c r="J26" s="17"/>
      <c r="K26" s="17"/>
      <c r="L26" s="46">
        <f t="shared" si="2"/>
        <v>0</v>
      </c>
      <c r="M26" s="17"/>
      <c r="N26" s="17"/>
      <c r="O26" s="17"/>
      <c r="P26" s="47"/>
      <c r="Q26" s="17"/>
      <c r="R26" s="17"/>
      <c r="S26" s="17">
        <v>180555</v>
      </c>
      <c r="T26" s="17"/>
      <c r="U26" s="19">
        <f t="shared" si="3"/>
        <v>184555</v>
      </c>
      <c r="V26" s="20">
        <f t="shared" si="4"/>
        <v>-137437</v>
      </c>
    </row>
    <row r="27" spans="1:22" ht="15" customHeight="1">
      <c r="A27" s="13">
        <v>23</v>
      </c>
      <c r="B27" s="14" t="s">
        <v>34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46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-137437</v>
      </c>
    </row>
    <row r="28" spans="1:22" ht="15" customHeight="1">
      <c r="A28" s="13">
        <v>24</v>
      </c>
      <c r="B28" s="14" t="s">
        <v>9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-137437</v>
      </c>
    </row>
    <row r="29" spans="1:22" ht="15" customHeight="1">
      <c r="A29" s="13">
        <v>25</v>
      </c>
      <c r="B29" s="14" t="s">
        <v>29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25000</v>
      </c>
      <c r="V29" s="20">
        <f t="shared" si="4"/>
        <v>-162437</v>
      </c>
    </row>
    <row r="30" spans="1:22" ht="15" customHeight="1">
      <c r="A30" s="13">
        <v>26</v>
      </c>
      <c r="B30" s="14" t="s">
        <v>30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-162437</v>
      </c>
    </row>
    <row r="31" spans="1:22" ht="15" customHeight="1">
      <c r="A31" s="13">
        <v>27</v>
      </c>
      <c r="B31" s="14" t="s">
        <v>31</v>
      </c>
      <c r="C31" s="15">
        <v>250000</v>
      </c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87563</v>
      </c>
    </row>
    <row r="32" spans="1:22" ht="15" customHeight="1">
      <c r="A32" s="13">
        <v>28</v>
      </c>
      <c r="B32" s="14" t="s">
        <v>32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87563</v>
      </c>
    </row>
    <row r="33" spans="1:22" ht="15" customHeight="1">
      <c r="A33" s="13">
        <v>29</v>
      </c>
      <c r="B33" s="14" t="s">
        <v>33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>
        <v>80850</v>
      </c>
      <c r="T33" s="17"/>
      <c r="U33" s="19">
        <f t="shared" si="3"/>
        <v>80850</v>
      </c>
      <c r="V33" s="20">
        <f t="shared" si="4"/>
        <v>6713</v>
      </c>
    </row>
    <row r="34" spans="1:22" ht="15" customHeight="1">
      <c r="A34" s="13">
        <v>30</v>
      </c>
      <c r="B34" s="14" t="s">
        <v>34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8880</v>
      </c>
      <c r="R34" s="17"/>
      <c r="S34" s="17"/>
      <c r="T34" s="17"/>
      <c r="U34" s="19">
        <f t="shared" si="3"/>
        <v>8880</v>
      </c>
      <c r="V34" s="20">
        <f t="shared" si="4"/>
        <v>-2167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-2167</v>
      </c>
    </row>
    <row r="36" spans="1:22" ht="15" customHeight="1">
      <c r="A36" s="21" t="s">
        <v>25</v>
      </c>
      <c r="B36" s="22"/>
      <c r="C36" s="23">
        <f aca="true" t="shared" si="5" ref="C36:L36">SUM(C5:C35)</f>
        <v>250000</v>
      </c>
      <c r="D36" s="45">
        <f t="shared" si="5"/>
        <v>7000</v>
      </c>
      <c r="E36" s="23">
        <f t="shared" si="5"/>
        <v>7000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5">
        <f t="shared" si="6"/>
        <v>0</v>
      </c>
      <c r="Q36" s="23">
        <f t="shared" si="6"/>
        <v>17180</v>
      </c>
      <c r="R36" s="23">
        <f t="shared" si="6"/>
        <v>0</v>
      </c>
      <c r="S36" s="45">
        <f t="shared" si="6"/>
        <v>286405</v>
      </c>
      <c r="T36" s="23">
        <f t="shared" si="6"/>
        <v>0</v>
      </c>
      <c r="U36" s="23">
        <f t="shared" si="6"/>
        <v>310585</v>
      </c>
      <c r="V36" s="24">
        <f>V4+C36-U36</f>
        <v>-2167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4" activePane="bottomLeft" state="frozen"/>
      <selection pane="topLeft" activeCell="M46" sqref="M46"/>
      <selection pane="bottomLeft" activeCell="E10" sqref="E10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39</v>
      </c>
      <c r="V2" s="48" t="str">
        <f>'６月'!V2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50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'６月'!V36</f>
        <v>-2167</v>
      </c>
    </row>
    <row r="5" spans="1:22" ht="15" customHeight="1">
      <c r="A5" s="13">
        <v>1</v>
      </c>
      <c r="B5" s="14" t="s">
        <v>9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-2167</v>
      </c>
    </row>
    <row r="6" spans="1:22" ht="15" customHeight="1">
      <c r="A6" s="13">
        <v>2</v>
      </c>
      <c r="B6" s="14" t="s">
        <v>29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47"/>
      <c r="T6" s="17"/>
      <c r="U6" s="19">
        <f t="shared" si="3"/>
        <v>0</v>
      </c>
      <c r="V6" s="20">
        <f aca="true" t="shared" si="4" ref="V6:V35">V5+C6-U6</f>
        <v>-2167</v>
      </c>
    </row>
    <row r="7" spans="1:22" ht="15" customHeight="1">
      <c r="A7" s="13">
        <v>3</v>
      </c>
      <c r="B7" s="14" t="s">
        <v>30</v>
      </c>
      <c r="C7" s="15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600</v>
      </c>
      <c r="M7" s="17">
        <v>600</v>
      </c>
      <c r="N7" s="17"/>
      <c r="O7" s="17"/>
      <c r="P7" s="17"/>
      <c r="Q7" s="17"/>
      <c r="R7" s="17"/>
      <c r="S7" s="17"/>
      <c r="T7" s="17"/>
      <c r="U7" s="19">
        <f t="shared" si="3"/>
        <v>600</v>
      </c>
      <c r="V7" s="20">
        <f t="shared" si="4"/>
        <v>-2767</v>
      </c>
    </row>
    <row r="8" spans="1:22" ht="15" customHeight="1">
      <c r="A8" s="13">
        <v>4</v>
      </c>
      <c r="B8" s="14" t="s">
        <v>31</v>
      </c>
      <c r="C8" s="15"/>
      <c r="D8" s="16">
        <f t="shared" si="0"/>
        <v>5420</v>
      </c>
      <c r="E8" s="17">
        <v>5420</v>
      </c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5420</v>
      </c>
      <c r="V8" s="20">
        <f t="shared" si="4"/>
        <v>-8187</v>
      </c>
    </row>
    <row r="9" spans="1:22" ht="15" customHeight="1">
      <c r="A9" s="13">
        <v>5</v>
      </c>
      <c r="B9" s="14" t="s">
        <v>32</v>
      </c>
      <c r="C9" s="15"/>
      <c r="D9" s="44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>
        <v>680</v>
      </c>
      <c r="R9" s="17"/>
      <c r="S9" s="17"/>
      <c r="T9" s="17"/>
      <c r="U9" s="19">
        <f t="shared" si="3"/>
        <v>680</v>
      </c>
      <c r="V9" s="20">
        <f t="shared" si="4"/>
        <v>-8867</v>
      </c>
    </row>
    <row r="10" spans="1:22" ht="15" customHeight="1">
      <c r="A10" s="13">
        <v>6</v>
      </c>
      <c r="B10" s="14" t="s">
        <v>33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-8867</v>
      </c>
    </row>
    <row r="11" spans="1:22" ht="15" customHeight="1">
      <c r="A11" s="13">
        <v>7</v>
      </c>
      <c r="B11" s="14" t="s">
        <v>34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-8867</v>
      </c>
    </row>
    <row r="12" spans="1:22" ht="15" customHeight="1">
      <c r="A12" s="13">
        <v>8</v>
      </c>
      <c r="B12" s="14" t="s">
        <v>9</v>
      </c>
      <c r="C12" s="15"/>
      <c r="D12" s="44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-8867</v>
      </c>
    </row>
    <row r="13" spans="1:22" ht="15" customHeight="1">
      <c r="A13" s="13">
        <v>9</v>
      </c>
      <c r="B13" s="14" t="s">
        <v>29</v>
      </c>
      <c r="C13" s="43"/>
      <c r="D13" s="44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47"/>
      <c r="R13" s="17"/>
      <c r="S13" s="47"/>
      <c r="T13" s="17"/>
      <c r="U13" s="19">
        <f t="shared" si="3"/>
        <v>0</v>
      </c>
      <c r="V13" s="20">
        <f t="shared" si="4"/>
        <v>-8867</v>
      </c>
    </row>
    <row r="14" spans="1:22" ht="15" customHeight="1">
      <c r="A14" s="13">
        <v>10</v>
      </c>
      <c r="B14" s="14" t="s">
        <v>30</v>
      </c>
      <c r="C14" s="15"/>
      <c r="D14" s="44">
        <f t="shared" si="0"/>
        <v>600</v>
      </c>
      <c r="E14" s="17">
        <v>600</v>
      </c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600</v>
      </c>
      <c r="V14" s="20">
        <f t="shared" si="4"/>
        <v>-9467</v>
      </c>
    </row>
    <row r="15" spans="1:22" ht="15" customHeight="1">
      <c r="A15" s="13">
        <v>11</v>
      </c>
      <c r="B15" s="14" t="s">
        <v>31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-9467</v>
      </c>
    </row>
    <row r="16" spans="1:22" ht="15" customHeight="1">
      <c r="A16" s="13">
        <v>12</v>
      </c>
      <c r="B16" s="14" t="s">
        <v>32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-9467</v>
      </c>
    </row>
    <row r="17" spans="1:22" ht="15" customHeight="1">
      <c r="A17" s="13">
        <v>13</v>
      </c>
      <c r="B17" s="14" t="s">
        <v>33</v>
      </c>
      <c r="C17" s="15"/>
      <c r="D17" s="44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-9467</v>
      </c>
    </row>
    <row r="18" spans="1:22" ht="15" customHeight="1">
      <c r="A18" s="13">
        <v>14</v>
      </c>
      <c r="B18" s="14" t="s">
        <v>34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-9467</v>
      </c>
    </row>
    <row r="19" spans="1:22" ht="15" customHeight="1">
      <c r="A19" s="13">
        <v>15</v>
      </c>
      <c r="B19" s="14" t="s">
        <v>9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-9467</v>
      </c>
    </row>
    <row r="20" spans="1:22" ht="15" customHeight="1">
      <c r="A20" s="13">
        <v>16</v>
      </c>
      <c r="B20" s="14" t="s">
        <v>29</v>
      </c>
      <c r="C20" s="15"/>
      <c r="D20" s="44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-9467</v>
      </c>
    </row>
    <row r="21" spans="1:22" ht="15" customHeight="1">
      <c r="A21" s="13">
        <v>17</v>
      </c>
      <c r="B21" s="14" t="s">
        <v>30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-9467</v>
      </c>
    </row>
    <row r="22" spans="1:22" ht="15" customHeight="1">
      <c r="A22" s="13">
        <v>18</v>
      </c>
      <c r="B22" s="14" t="s">
        <v>31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-9467</v>
      </c>
    </row>
    <row r="23" spans="1:22" ht="15" customHeight="1">
      <c r="A23" s="13">
        <v>19</v>
      </c>
      <c r="B23" s="14" t="s">
        <v>32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>
        <v>7518</v>
      </c>
      <c r="T23" s="17"/>
      <c r="U23" s="19">
        <f t="shared" si="3"/>
        <v>7518</v>
      </c>
      <c r="V23" s="20">
        <f t="shared" si="4"/>
        <v>-16985</v>
      </c>
    </row>
    <row r="24" spans="1:22" ht="15" customHeight="1">
      <c r="A24" s="13">
        <v>20</v>
      </c>
      <c r="B24" s="14" t="s">
        <v>33</v>
      </c>
      <c r="C24" s="15"/>
      <c r="D24" s="44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0</v>
      </c>
      <c r="V24" s="20">
        <f t="shared" si="4"/>
        <v>-16985</v>
      </c>
    </row>
    <row r="25" spans="1:22" ht="15" customHeight="1">
      <c r="A25" s="13">
        <v>21</v>
      </c>
      <c r="B25" s="14" t="s">
        <v>34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-16985</v>
      </c>
    </row>
    <row r="26" spans="1:22" ht="15" customHeight="1">
      <c r="A26" s="13">
        <v>22</v>
      </c>
      <c r="B26" s="14" t="s">
        <v>9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-16985</v>
      </c>
    </row>
    <row r="27" spans="1:22" ht="15" customHeight="1">
      <c r="A27" s="13">
        <v>23</v>
      </c>
      <c r="B27" s="14" t="s">
        <v>29</v>
      </c>
      <c r="C27" s="15"/>
      <c r="D27" s="44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-16985</v>
      </c>
    </row>
    <row r="28" spans="1:22" ht="15" customHeight="1">
      <c r="A28" s="13">
        <v>24</v>
      </c>
      <c r="B28" s="14" t="s">
        <v>30</v>
      </c>
      <c r="C28" s="15"/>
      <c r="D28" s="16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-16985</v>
      </c>
    </row>
    <row r="29" spans="1:22" ht="15" customHeight="1">
      <c r="A29" s="13">
        <v>25</v>
      </c>
      <c r="B29" s="14" t="s">
        <v>31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25000</v>
      </c>
      <c r="V29" s="20">
        <f t="shared" si="4"/>
        <v>-41985</v>
      </c>
    </row>
    <row r="30" spans="1:22" ht="15" customHeight="1">
      <c r="A30" s="13">
        <v>26</v>
      </c>
      <c r="B30" s="14" t="s">
        <v>32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-41985</v>
      </c>
    </row>
    <row r="31" spans="1:22" ht="15" customHeight="1">
      <c r="A31" s="13">
        <v>27</v>
      </c>
      <c r="B31" s="14" t="s">
        <v>33</v>
      </c>
      <c r="C31" s="15"/>
      <c r="D31" s="44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-41985</v>
      </c>
    </row>
    <row r="32" spans="1:22" ht="15" customHeight="1">
      <c r="A32" s="13">
        <v>28</v>
      </c>
      <c r="B32" s="14" t="s">
        <v>34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-41985</v>
      </c>
    </row>
    <row r="33" spans="1:22" ht="15" customHeight="1">
      <c r="A33" s="13">
        <v>29</v>
      </c>
      <c r="B33" s="14" t="s">
        <v>9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-41985</v>
      </c>
    </row>
    <row r="34" spans="1:22" ht="15" customHeight="1">
      <c r="A34" s="13">
        <v>30</v>
      </c>
      <c r="B34" s="14" t="s">
        <v>29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-41985</v>
      </c>
    </row>
    <row r="35" spans="1:22" ht="15" customHeight="1">
      <c r="A35" s="13">
        <v>31</v>
      </c>
      <c r="B35" s="14" t="s">
        <v>30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8830</v>
      </c>
      <c r="R35" s="17"/>
      <c r="S35" s="17">
        <v>20815</v>
      </c>
      <c r="T35" s="17"/>
      <c r="U35" s="19">
        <f t="shared" si="3"/>
        <v>29645</v>
      </c>
      <c r="V35" s="20">
        <f t="shared" si="4"/>
        <v>-71630</v>
      </c>
    </row>
    <row r="36" spans="1:22" ht="15" customHeight="1">
      <c r="A36" s="21" t="s">
        <v>25</v>
      </c>
      <c r="B36" s="22"/>
      <c r="C36" s="45">
        <f aca="true" t="shared" si="5" ref="C36:L36">SUM(C5:C35)</f>
        <v>0</v>
      </c>
      <c r="D36" s="45">
        <f t="shared" si="5"/>
        <v>6020</v>
      </c>
      <c r="E36" s="23">
        <f t="shared" si="5"/>
        <v>6020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45">
        <f t="shared" si="5"/>
        <v>600</v>
      </c>
      <c r="M36" s="23">
        <f aca="true" t="shared" si="6" ref="M36:U36">SUM(M5:M35)</f>
        <v>600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45">
        <f t="shared" si="6"/>
        <v>9510</v>
      </c>
      <c r="R36" s="23">
        <f t="shared" si="6"/>
        <v>0</v>
      </c>
      <c r="S36" s="45">
        <f t="shared" si="6"/>
        <v>53333</v>
      </c>
      <c r="T36" s="23">
        <f t="shared" si="6"/>
        <v>0</v>
      </c>
      <c r="U36" s="23">
        <f t="shared" si="6"/>
        <v>69463</v>
      </c>
      <c r="V36" s="24">
        <f>V4+C36-U36</f>
        <v>-71630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K1">
      <pane ySplit="3" topLeftCell="A13" activePane="bottomLeft" state="frozen"/>
      <selection pane="topLeft" activeCell="M46" sqref="M46"/>
      <selection pane="bottomLeft" activeCell="S29" sqref="S29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40</v>
      </c>
      <c r="V2" s="48" t="str">
        <f>'７月'!V2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63</v>
      </c>
      <c r="M3" s="66" t="s">
        <v>50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'７月'!V36</f>
        <v>-71630</v>
      </c>
    </row>
    <row r="5" spans="1:22" ht="15" customHeight="1">
      <c r="A5" s="13">
        <v>1</v>
      </c>
      <c r="B5" s="14" t="s">
        <v>31</v>
      </c>
      <c r="C5" s="15"/>
      <c r="D5" s="16">
        <f aca="true" t="shared" si="0" ref="D5:D35">SUM(E5+F5+G5)</f>
        <v>600</v>
      </c>
      <c r="E5" s="17">
        <v>600</v>
      </c>
      <c r="F5" s="17"/>
      <c r="G5" s="17"/>
      <c r="H5" s="18">
        <f aca="true" t="shared" si="1" ref="H5:H35">I5+J5+K5</f>
        <v>0</v>
      </c>
      <c r="I5" s="17"/>
      <c r="J5" s="17"/>
      <c r="K5" s="17"/>
      <c r="L5" s="46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600</v>
      </c>
      <c r="V5" s="20">
        <f>V4+C5-U5</f>
        <v>-72230</v>
      </c>
    </row>
    <row r="6" spans="1:22" ht="15" customHeight="1">
      <c r="A6" s="13">
        <v>2</v>
      </c>
      <c r="B6" s="14" t="s">
        <v>32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-72230</v>
      </c>
    </row>
    <row r="7" spans="1:22" ht="15" customHeight="1">
      <c r="A7" s="13">
        <v>3</v>
      </c>
      <c r="B7" s="14" t="s">
        <v>33</v>
      </c>
      <c r="C7" s="43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47"/>
      <c r="T7" s="17"/>
      <c r="U7" s="19">
        <f t="shared" si="3"/>
        <v>0</v>
      </c>
      <c r="V7" s="20">
        <f t="shared" si="4"/>
        <v>-72230</v>
      </c>
    </row>
    <row r="8" spans="1:22" ht="15" customHeight="1">
      <c r="A8" s="13">
        <v>4</v>
      </c>
      <c r="B8" s="14" t="s">
        <v>34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0</v>
      </c>
      <c r="V8" s="20">
        <f t="shared" si="4"/>
        <v>-72230</v>
      </c>
    </row>
    <row r="9" spans="1:22" ht="15" customHeight="1">
      <c r="A9" s="13">
        <v>5</v>
      </c>
      <c r="B9" s="14" t="s">
        <v>9</v>
      </c>
      <c r="C9" s="15"/>
      <c r="D9" s="16">
        <f t="shared" si="0"/>
        <v>600</v>
      </c>
      <c r="E9" s="17">
        <v>400</v>
      </c>
      <c r="F9" s="17"/>
      <c r="G9" s="17">
        <v>200</v>
      </c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600</v>
      </c>
      <c r="V9" s="20">
        <f t="shared" si="4"/>
        <v>-72830</v>
      </c>
    </row>
    <row r="10" spans="1:22" ht="15" customHeight="1">
      <c r="A10" s="13">
        <v>6</v>
      </c>
      <c r="B10" s="14" t="s">
        <v>29</v>
      </c>
      <c r="C10" s="15"/>
      <c r="D10" s="16">
        <f t="shared" si="0"/>
        <v>400</v>
      </c>
      <c r="E10" s="17">
        <v>400</v>
      </c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400</v>
      </c>
      <c r="V10" s="20">
        <f t="shared" si="4"/>
        <v>-73230</v>
      </c>
    </row>
    <row r="11" spans="1:22" ht="15" customHeight="1">
      <c r="A11" s="13">
        <v>7</v>
      </c>
      <c r="B11" s="14" t="s">
        <v>30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>
        <v>600</v>
      </c>
      <c r="R11" s="17"/>
      <c r="S11" s="17"/>
      <c r="T11" s="17"/>
      <c r="U11" s="19">
        <f t="shared" si="3"/>
        <v>600</v>
      </c>
      <c r="V11" s="20">
        <f t="shared" si="4"/>
        <v>-73830</v>
      </c>
    </row>
    <row r="12" spans="1:22" ht="15" customHeight="1">
      <c r="A12" s="13">
        <v>8</v>
      </c>
      <c r="B12" s="14" t="s">
        <v>31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-73830</v>
      </c>
    </row>
    <row r="13" spans="1:22" ht="15" customHeight="1">
      <c r="A13" s="13">
        <v>9</v>
      </c>
      <c r="B13" s="14" t="s">
        <v>32</v>
      </c>
      <c r="C13" s="15"/>
      <c r="D13" s="44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47"/>
      <c r="Q13" s="17"/>
      <c r="R13" s="17"/>
      <c r="S13" s="47"/>
      <c r="T13" s="17"/>
      <c r="U13" s="19">
        <f t="shared" si="3"/>
        <v>0</v>
      </c>
      <c r="V13" s="20">
        <f t="shared" si="4"/>
        <v>-73830</v>
      </c>
    </row>
    <row r="14" spans="1:22" ht="15" customHeight="1">
      <c r="A14" s="13">
        <v>10</v>
      </c>
      <c r="B14" s="14" t="s">
        <v>33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-73830</v>
      </c>
    </row>
    <row r="15" spans="1:22" ht="15" customHeight="1">
      <c r="A15" s="13">
        <v>11</v>
      </c>
      <c r="B15" s="14" t="s">
        <v>34</v>
      </c>
      <c r="C15" s="15"/>
      <c r="D15" s="44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-73830</v>
      </c>
    </row>
    <row r="16" spans="1:22" ht="15" customHeight="1">
      <c r="A16" s="13">
        <v>12</v>
      </c>
      <c r="B16" s="14" t="s">
        <v>9</v>
      </c>
      <c r="C16" s="15"/>
      <c r="D16" s="16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-73830</v>
      </c>
    </row>
    <row r="17" spans="1:22" ht="15" customHeight="1">
      <c r="A17" s="13">
        <v>13</v>
      </c>
      <c r="B17" s="14" t="s">
        <v>29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0</v>
      </c>
      <c r="V17" s="20">
        <f t="shared" si="4"/>
        <v>-73830</v>
      </c>
    </row>
    <row r="18" spans="1:22" ht="15" customHeight="1">
      <c r="A18" s="13">
        <v>14</v>
      </c>
      <c r="B18" s="14" t="s">
        <v>30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-73830</v>
      </c>
    </row>
    <row r="19" spans="1:22" ht="15" customHeight="1">
      <c r="A19" s="13">
        <v>15</v>
      </c>
      <c r="B19" s="14" t="s">
        <v>31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/>
      <c r="T19" s="17"/>
      <c r="U19" s="19">
        <f t="shared" si="3"/>
        <v>0</v>
      </c>
      <c r="V19" s="20">
        <f t="shared" si="4"/>
        <v>-73830</v>
      </c>
    </row>
    <row r="20" spans="1:22" ht="15" customHeight="1">
      <c r="A20" s="13">
        <v>16</v>
      </c>
      <c r="B20" s="14" t="s">
        <v>32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-73830</v>
      </c>
    </row>
    <row r="21" spans="1:22" ht="15" customHeight="1">
      <c r="A21" s="13">
        <v>17</v>
      </c>
      <c r="B21" s="14" t="s">
        <v>33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-73830</v>
      </c>
    </row>
    <row r="22" spans="1:22" ht="15" customHeight="1">
      <c r="A22" s="13">
        <v>18</v>
      </c>
      <c r="B22" s="14" t="s">
        <v>34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-73830</v>
      </c>
    </row>
    <row r="23" spans="1:22" ht="15" customHeight="1">
      <c r="A23" s="13">
        <v>19</v>
      </c>
      <c r="B23" s="14" t="s">
        <v>9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-73830</v>
      </c>
    </row>
    <row r="24" spans="1:22" ht="15" customHeight="1">
      <c r="A24" s="13">
        <v>20</v>
      </c>
      <c r="B24" s="14" t="s">
        <v>29</v>
      </c>
      <c r="C24" s="15"/>
      <c r="D24" s="16">
        <f t="shared" si="0"/>
        <v>0</v>
      </c>
      <c r="E24" s="17"/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>
        <v>9600</v>
      </c>
      <c r="R24" s="17"/>
      <c r="S24" s="17"/>
      <c r="T24" s="17"/>
      <c r="U24" s="19">
        <f t="shared" si="3"/>
        <v>9600</v>
      </c>
      <c r="V24" s="20">
        <f t="shared" si="4"/>
        <v>-83430</v>
      </c>
    </row>
    <row r="25" spans="1:22" ht="15" customHeight="1">
      <c r="A25" s="13">
        <v>21</v>
      </c>
      <c r="B25" s="14" t="s">
        <v>30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0</v>
      </c>
      <c r="V25" s="20">
        <f t="shared" si="4"/>
        <v>-83430</v>
      </c>
    </row>
    <row r="26" spans="1:22" ht="15" customHeight="1">
      <c r="A26" s="13">
        <v>22</v>
      </c>
      <c r="B26" s="14" t="s">
        <v>31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>
        <v>7000</v>
      </c>
      <c r="T26" s="17"/>
      <c r="U26" s="19">
        <f t="shared" si="3"/>
        <v>7000</v>
      </c>
      <c r="V26" s="20">
        <f t="shared" si="4"/>
        <v>-90430</v>
      </c>
    </row>
    <row r="27" spans="1:22" ht="15" customHeight="1">
      <c r="A27" s="13">
        <v>23</v>
      </c>
      <c r="B27" s="14" t="s">
        <v>32</v>
      </c>
      <c r="C27" s="15"/>
      <c r="D27" s="16">
        <f t="shared" si="0"/>
        <v>2900</v>
      </c>
      <c r="E27" s="17">
        <v>2900</v>
      </c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2900</v>
      </c>
      <c r="V27" s="20">
        <f t="shared" si="4"/>
        <v>-93330</v>
      </c>
    </row>
    <row r="28" spans="1:22" ht="15" customHeight="1">
      <c r="A28" s="13">
        <v>24</v>
      </c>
      <c r="B28" s="14" t="s">
        <v>33</v>
      </c>
      <c r="C28" s="15">
        <v>200000</v>
      </c>
      <c r="D28" s="16">
        <f t="shared" si="0"/>
        <v>0</v>
      </c>
      <c r="E28" s="17"/>
      <c r="F28" s="17"/>
      <c r="G28" s="17"/>
      <c r="H28" s="18">
        <f t="shared" si="1"/>
        <v>27000</v>
      </c>
      <c r="I28" s="17"/>
      <c r="J28" s="17">
        <v>17000</v>
      </c>
      <c r="K28" s="17">
        <v>10000</v>
      </c>
      <c r="L28" s="18">
        <f t="shared" si="2"/>
        <v>0</v>
      </c>
      <c r="M28" s="17"/>
      <c r="N28" s="17"/>
      <c r="O28" s="17"/>
      <c r="P28" s="17"/>
      <c r="Q28" s="17"/>
      <c r="R28" s="17"/>
      <c r="S28" s="17">
        <v>1260</v>
      </c>
      <c r="T28" s="17"/>
      <c r="U28" s="19">
        <f t="shared" si="3"/>
        <v>28260</v>
      </c>
      <c r="V28" s="20">
        <f t="shared" si="4"/>
        <v>78410</v>
      </c>
    </row>
    <row r="29" spans="1:22" ht="15" customHeight="1">
      <c r="A29" s="13">
        <v>25</v>
      </c>
      <c r="B29" s="14" t="s">
        <v>34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25000</v>
      </c>
      <c r="V29" s="20">
        <f t="shared" si="4"/>
        <v>53410</v>
      </c>
    </row>
    <row r="30" spans="1:22" ht="15" customHeight="1">
      <c r="A30" s="13">
        <v>26</v>
      </c>
      <c r="B30" s="14" t="s">
        <v>9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>
        <v>27800</v>
      </c>
      <c r="T30" s="17"/>
      <c r="U30" s="19">
        <f t="shared" si="3"/>
        <v>27800</v>
      </c>
      <c r="V30" s="20">
        <f t="shared" si="4"/>
        <v>25610</v>
      </c>
    </row>
    <row r="31" spans="1:22" ht="15" customHeight="1">
      <c r="A31" s="13">
        <v>27</v>
      </c>
      <c r="B31" s="14" t="s">
        <v>29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25610</v>
      </c>
    </row>
    <row r="32" spans="1:22" ht="15" customHeight="1">
      <c r="A32" s="13">
        <v>28</v>
      </c>
      <c r="B32" s="14" t="s">
        <v>30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25610</v>
      </c>
    </row>
    <row r="33" spans="1:22" ht="15" customHeight="1">
      <c r="A33" s="13">
        <v>29</v>
      </c>
      <c r="B33" s="14" t="s">
        <v>31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0</v>
      </c>
      <c r="V33" s="20">
        <f t="shared" si="4"/>
        <v>25610</v>
      </c>
    </row>
    <row r="34" spans="1:22" ht="15" customHeight="1">
      <c r="A34" s="13">
        <v>30</v>
      </c>
      <c r="B34" s="14" t="s">
        <v>32</v>
      </c>
      <c r="C34" s="15"/>
      <c r="D34" s="44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/>
      <c r="R34" s="17"/>
      <c r="S34" s="17"/>
      <c r="T34" s="17"/>
      <c r="U34" s="19">
        <f t="shared" si="3"/>
        <v>0</v>
      </c>
      <c r="V34" s="20">
        <f t="shared" si="4"/>
        <v>25610</v>
      </c>
    </row>
    <row r="35" spans="1:22" ht="15" customHeight="1">
      <c r="A35" s="13">
        <v>31</v>
      </c>
      <c r="B35" s="14" t="s">
        <v>33</v>
      </c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9510</v>
      </c>
      <c r="R35" s="17"/>
      <c r="S35" s="17"/>
      <c r="T35" s="17"/>
      <c r="U35" s="19">
        <f t="shared" si="3"/>
        <v>9510</v>
      </c>
      <c r="V35" s="20">
        <f t="shared" si="4"/>
        <v>16100</v>
      </c>
    </row>
    <row r="36" spans="1:22" ht="15" customHeight="1">
      <c r="A36" s="21" t="s">
        <v>25</v>
      </c>
      <c r="B36" s="22"/>
      <c r="C36" s="45">
        <f aca="true" t="shared" si="5" ref="C36:L36">SUM(C5:C35)</f>
        <v>200000</v>
      </c>
      <c r="D36" s="45">
        <f t="shared" si="5"/>
        <v>4500</v>
      </c>
      <c r="E36" s="23">
        <f t="shared" si="5"/>
        <v>4300</v>
      </c>
      <c r="F36" s="23">
        <f t="shared" si="5"/>
        <v>0</v>
      </c>
      <c r="G36" s="23">
        <f t="shared" si="5"/>
        <v>200</v>
      </c>
      <c r="H36" s="23">
        <f t="shared" si="5"/>
        <v>27000</v>
      </c>
      <c r="I36" s="23">
        <f t="shared" si="5"/>
        <v>0</v>
      </c>
      <c r="J36" s="23">
        <f t="shared" si="5"/>
        <v>17000</v>
      </c>
      <c r="K36" s="23">
        <f t="shared" si="5"/>
        <v>10000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5">
        <f t="shared" si="6"/>
        <v>0</v>
      </c>
      <c r="Q36" s="23">
        <f t="shared" si="6"/>
        <v>19710</v>
      </c>
      <c r="R36" s="23">
        <f t="shared" si="6"/>
        <v>0</v>
      </c>
      <c r="S36" s="45">
        <f t="shared" si="6"/>
        <v>61060</v>
      </c>
      <c r="T36" s="23">
        <f t="shared" si="6"/>
        <v>0</v>
      </c>
      <c r="U36" s="23">
        <f t="shared" si="6"/>
        <v>112270</v>
      </c>
      <c r="V36" s="24">
        <f>V4+C36-U36</f>
        <v>16100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K1">
      <pane ySplit="3" topLeftCell="A4" activePane="bottomLeft" state="frozen"/>
      <selection pane="topLeft" activeCell="M46" sqref="M46"/>
      <selection pane="bottomLeft" activeCell="T28" sqref="T28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41</v>
      </c>
      <c r="V2" s="48" t="str">
        <f>'８月'!V2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'８月'!V36</f>
        <v>16100</v>
      </c>
    </row>
    <row r="5" spans="1:22" ht="15" customHeight="1">
      <c r="A5" s="13">
        <v>1</v>
      </c>
      <c r="B5" s="14" t="s">
        <v>34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9000</v>
      </c>
      <c r="I5" s="17"/>
      <c r="J5" s="17"/>
      <c r="K5" s="17">
        <v>9000</v>
      </c>
      <c r="L5" s="18">
        <f aca="true" t="shared" si="2" ref="L5:L35">M5+N5+O5</f>
        <v>0</v>
      </c>
      <c r="M5" s="17"/>
      <c r="N5" s="17"/>
      <c r="O5" s="17"/>
      <c r="P5" s="17"/>
      <c r="Q5" s="17">
        <v>17000</v>
      </c>
      <c r="R5" s="17"/>
      <c r="S5" s="17"/>
      <c r="T5" s="17"/>
      <c r="U5" s="19">
        <f aca="true" t="shared" si="3" ref="U5:U35">D5+H5+L5+P5+Q5+R5+S5+T5</f>
        <v>26000</v>
      </c>
      <c r="V5" s="20">
        <f>V4+C5-U5</f>
        <v>-9900</v>
      </c>
    </row>
    <row r="6" spans="1:22" ht="15" customHeight="1">
      <c r="A6" s="13">
        <v>2</v>
      </c>
      <c r="B6" s="14" t="s">
        <v>9</v>
      </c>
      <c r="C6" s="15"/>
      <c r="D6" s="16">
        <f t="shared" si="0"/>
        <v>2800</v>
      </c>
      <c r="E6" s="17">
        <v>2800</v>
      </c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2800</v>
      </c>
      <c r="V6" s="20">
        <f aca="true" t="shared" si="4" ref="V6:V35">V5+C6-U6</f>
        <v>-12700</v>
      </c>
    </row>
    <row r="7" spans="1:22" ht="15" customHeight="1">
      <c r="A7" s="13">
        <v>3</v>
      </c>
      <c r="B7" s="14" t="s">
        <v>29</v>
      </c>
      <c r="C7" s="43"/>
      <c r="D7" s="16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/>
      <c r="R7" s="17"/>
      <c r="S7" s="47"/>
      <c r="T7" s="17"/>
      <c r="U7" s="19">
        <f t="shared" si="3"/>
        <v>0</v>
      </c>
      <c r="V7" s="20">
        <f t="shared" si="4"/>
        <v>-12700</v>
      </c>
    </row>
    <row r="8" spans="1:22" ht="15" customHeight="1">
      <c r="A8" s="13">
        <v>4</v>
      </c>
      <c r="B8" s="14" t="s">
        <v>30</v>
      </c>
      <c r="C8" s="15"/>
      <c r="D8" s="44">
        <f t="shared" si="0"/>
        <v>600</v>
      </c>
      <c r="E8" s="17">
        <v>600</v>
      </c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/>
      <c r="T8" s="17"/>
      <c r="U8" s="19">
        <f t="shared" si="3"/>
        <v>600</v>
      </c>
      <c r="V8" s="20">
        <f t="shared" si="4"/>
        <v>-13300</v>
      </c>
    </row>
    <row r="9" spans="1:22" ht="15" customHeight="1">
      <c r="A9" s="13">
        <v>5</v>
      </c>
      <c r="B9" s="14" t="s">
        <v>31</v>
      </c>
      <c r="C9" s="15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17"/>
      <c r="T9" s="17"/>
      <c r="U9" s="19">
        <f t="shared" si="3"/>
        <v>0</v>
      </c>
      <c r="V9" s="20">
        <f t="shared" si="4"/>
        <v>-13300</v>
      </c>
    </row>
    <row r="10" spans="1:22" ht="15" customHeight="1">
      <c r="A10" s="13">
        <v>6</v>
      </c>
      <c r="B10" s="14" t="s">
        <v>32</v>
      </c>
      <c r="C10" s="15"/>
      <c r="D10" s="16">
        <f t="shared" si="0"/>
        <v>0</v>
      </c>
      <c r="E10" s="17"/>
      <c r="F10" s="17"/>
      <c r="G10" s="17"/>
      <c r="H10" s="18">
        <f t="shared" si="1"/>
        <v>0</v>
      </c>
      <c r="I10" s="17"/>
      <c r="J10" s="17"/>
      <c r="K10" s="17"/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0</v>
      </c>
      <c r="V10" s="20">
        <f t="shared" si="4"/>
        <v>-13300</v>
      </c>
    </row>
    <row r="11" spans="1:22" ht="15" customHeight="1">
      <c r="A11" s="13">
        <v>7</v>
      </c>
      <c r="B11" s="14" t="s">
        <v>33</v>
      </c>
      <c r="C11" s="15"/>
      <c r="D11" s="44">
        <f t="shared" si="0"/>
        <v>600</v>
      </c>
      <c r="E11" s="17">
        <v>600</v>
      </c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>
        <v>3330</v>
      </c>
      <c r="T11" s="17"/>
      <c r="U11" s="19">
        <f t="shared" si="3"/>
        <v>3930</v>
      </c>
      <c r="V11" s="20">
        <f t="shared" si="4"/>
        <v>-17230</v>
      </c>
    </row>
    <row r="12" spans="1:22" ht="15" customHeight="1">
      <c r="A12" s="13">
        <v>8</v>
      </c>
      <c r="B12" s="14" t="s">
        <v>34</v>
      </c>
      <c r="C12" s="15"/>
      <c r="D12" s="44">
        <f t="shared" si="0"/>
        <v>0</v>
      </c>
      <c r="E12" s="17"/>
      <c r="F12" s="17"/>
      <c r="G12" s="17"/>
      <c r="H12" s="18">
        <f t="shared" si="1"/>
        <v>800</v>
      </c>
      <c r="I12" s="17">
        <v>600</v>
      </c>
      <c r="J12" s="17"/>
      <c r="K12" s="17">
        <v>200</v>
      </c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800</v>
      </c>
      <c r="V12" s="20">
        <f t="shared" si="4"/>
        <v>-18030</v>
      </c>
    </row>
    <row r="13" spans="1:22" ht="15" customHeight="1">
      <c r="A13" s="13">
        <v>9</v>
      </c>
      <c r="B13" s="14" t="s">
        <v>9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18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-18030</v>
      </c>
    </row>
    <row r="14" spans="1:22" ht="15" customHeight="1">
      <c r="A14" s="13">
        <v>10</v>
      </c>
      <c r="B14" s="14" t="s">
        <v>29</v>
      </c>
      <c r="C14" s="15"/>
      <c r="D14" s="44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>
        <v>29295</v>
      </c>
      <c r="R14" s="17"/>
      <c r="S14" s="17"/>
      <c r="T14" s="17"/>
      <c r="U14" s="19">
        <f t="shared" si="3"/>
        <v>29295</v>
      </c>
      <c r="V14" s="20">
        <f t="shared" si="4"/>
        <v>-47325</v>
      </c>
    </row>
    <row r="15" spans="1:22" ht="15" customHeight="1">
      <c r="A15" s="13">
        <v>11</v>
      </c>
      <c r="B15" s="14" t="s">
        <v>30</v>
      </c>
      <c r="C15" s="15"/>
      <c r="D15" s="16">
        <f t="shared" si="0"/>
        <v>5460</v>
      </c>
      <c r="E15" s="17">
        <v>4960</v>
      </c>
      <c r="F15" s="17"/>
      <c r="G15" s="17">
        <v>500</v>
      </c>
      <c r="H15" s="18">
        <f t="shared" si="1"/>
        <v>0</v>
      </c>
      <c r="I15" s="17"/>
      <c r="J15" s="17"/>
      <c r="K15" s="17"/>
      <c r="L15" s="46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5460</v>
      </c>
      <c r="V15" s="20">
        <f t="shared" si="4"/>
        <v>-52785</v>
      </c>
    </row>
    <row r="16" spans="1:22" ht="15" customHeight="1">
      <c r="A16" s="13">
        <v>12</v>
      </c>
      <c r="B16" s="14" t="s">
        <v>31</v>
      </c>
      <c r="C16" s="15"/>
      <c r="D16" s="16">
        <f t="shared" si="0"/>
        <v>600</v>
      </c>
      <c r="E16" s="17">
        <v>600</v>
      </c>
      <c r="F16" s="17"/>
      <c r="G16" s="17"/>
      <c r="H16" s="18">
        <f t="shared" si="1"/>
        <v>0</v>
      </c>
      <c r="I16" s="17"/>
      <c r="J16" s="17"/>
      <c r="K16" s="17"/>
      <c r="L16" s="46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600</v>
      </c>
      <c r="V16" s="20">
        <f t="shared" si="4"/>
        <v>-53385</v>
      </c>
    </row>
    <row r="17" spans="1:22" ht="15" customHeight="1">
      <c r="A17" s="13">
        <v>13</v>
      </c>
      <c r="B17" s="14" t="s">
        <v>32</v>
      </c>
      <c r="C17" s="15"/>
      <c r="D17" s="16">
        <f t="shared" si="0"/>
        <v>0</v>
      </c>
      <c r="E17" s="17"/>
      <c r="F17" s="17"/>
      <c r="G17" s="17"/>
      <c r="H17" s="18">
        <f t="shared" si="1"/>
        <v>0</v>
      </c>
      <c r="I17" s="17"/>
      <c r="J17" s="17"/>
      <c r="K17" s="17"/>
      <c r="L17" s="46">
        <f t="shared" si="2"/>
        <v>0</v>
      </c>
      <c r="M17" s="17"/>
      <c r="N17" s="17"/>
      <c r="O17" s="17"/>
      <c r="P17" s="47"/>
      <c r="Q17" s="17"/>
      <c r="R17" s="17"/>
      <c r="S17" s="17"/>
      <c r="T17" s="17"/>
      <c r="U17" s="19">
        <f t="shared" si="3"/>
        <v>0</v>
      </c>
      <c r="V17" s="20">
        <f t="shared" si="4"/>
        <v>-53385</v>
      </c>
    </row>
    <row r="18" spans="1:22" ht="15" customHeight="1">
      <c r="A18" s="13">
        <v>14</v>
      </c>
      <c r="B18" s="14" t="s">
        <v>33</v>
      </c>
      <c r="C18" s="15"/>
      <c r="D18" s="16">
        <f t="shared" si="0"/>
        <v>600</v>
      </c>
      <c r="E18" s="17">
        <v>600</v>
      </c>
      <c r="F18" s="17"/>
      <c r="G18" s="17"/>
      <c r="H18" s="18">
        <f t="shared" si="1"/>
        <v>0</v>
      </c>
      <c r="I18" s="17"/>
      <c r="J18" s="17"/>
      <c r="K18" s="17"/>
      <c r="L18" s="46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600</v>
      </c>
      <c r="V18" s="20">
        <f t="shared" si="4"/>
        <v>-53985</v>
      </c>
    </row>
    <row r="19" spans="1:22" ht="15" customHeight="1">
      <c r="A19" s="13">
        <v>15</v>
      </c>
      <c r="B19" s="14" t="s">
        <v>34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46">
        <f t="shared" si="2"/>
        <v>0</v>
      </c>
      <c r="M19" s="17"/>
      <c r="N19" s="17"/>
      <c r="O19" s="17"/>
      <c r="P19" s="17"/>
      <c r="Q19" s="17"/>
      <c r="R19" s="17"/>
      <c r="S19" s="17">
        <v>4521</v>
      </c>
      <c r="T19" s="17"/>
      <c r="U19" s="19">
        <f t="shared" si="3"/>
        <v>4521</v>
      </c>
      <c r="V19" s="20">
        <f t="shared" si="4"/>
        <v>-58506</v>
      </c>
    </row>
    <row r="20" spans="1:22" ht="15" customHeight="1">
      <c r="A20" s="13">
        <v>16</v>
      </c>
      <c r="B20" s="14" t="s">
        <v>9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46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-58506</v>
      </c>
    </row>
    <row r="21" spans="1:22" ht="15" customHeight="1">
      <c r="A21" s="13">
        <v>17</v>
      </c>
      <c r="B21" s="14" t="s">
        <v>29</v>
      </c>
      <c r="C21" s="15"/>
      <c r="D21" s="16">
        <f t="shared" si="0"/>
        <v>0</v>
      </c>
      <c r="E21" s="17"/>
      <c r="F21" s="17"/>
      <c r="G21" s="17"/>
      <c r="H21" s="18">
        <f t="shared" si="1"/>
        <v>0</v>
      </c>
      <c r="I21" s="17"/>
      <c r="J21" s="17"/>
      <c r="K21" s="17"/>
      <c r="L21" s="46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0</v>
      </c>
      <c r="V21" s="20">
        <f t="shared" si="4"/>
        <v>-58506</v>
      </c>
    </row>
    <row r="22" spans="1:22" ht="15" customHeight="1">
      <c r="A22" s="13">
        <v>18</v>
      </c>
      <c r="B22" s="14" t="s">
        <v>30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-58506</v>
      </c>
    </row>
    <row r="23" spans="1:22" ht="15" customHeight="1">
      <c r="A23" s="13">
        <v>19</v>
      </c>
      <c r="B23" s="14" t="s">
        <v>31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>
        <v>1000</v>
      </c>
      <c r="T23" s="17"/>
      <c r="U23" s="19">
        <f t="shared" si="3"/>
        <v>1000</v>
      </c>
      <c r="V23" s="20">
        <f t="shared" si="4"/>
        <v>-59506</v>
      </c>
    </row>
    <row r="24" spans="1:22" ht="15" customHeight="1">
      <c r="A24" s="13">
        <v>20</v>
      </c>
      <c r="B24" s="14" t="s">
        <v>32</v>
      </c>
      <c r="C24" s="15"/>
      <c r="D24" s="16">
        <f t="shared" si="0"/>
        <v>600</v>
      </c>
      <c r="E24" s="17">
        <v>600</v>
      </c>
      <c r="F24" s="17"/>
      <c r="G24" s="17"/>
      <c r="H24" s="18">
        <f t="shared" si="1"/>
        <v>0</v>
      </c>
      <c r="I24" s="17"/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600</v>
      </c>
      <c r="V24" s="20">
        <f t="shared" si="4"/>
        <v>-60106</v>
      </c>
    </row>
    <row r="25" spans="1:22" ht="15" customHeight="1">
      <c r="A25" s="13">
        <v>21</v>
      </c>
      <c r="B25" s="14" t="s">
        <v>33</v>
      </c>
      <c r="C25" s="15"/>
      <c r="D25" s="16">
        <f t="shared" si="0"/>
        <v>0</v>
      </c>
      <c r="E25" s="17"/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>
        <v>1575</v>
      </c>
      <c r="R25" s="17"/>
      <c r="S25" s="17"/>
      <c r="T25" s="17"/>
      <c r="U25" s="19">
        <f t="shared" si="3"/>
        <v>1575</v>
      </c>
      <c r="V25" s="20">
        <f t="shared" si="4"/>
        <v>-61681</v>
      </c>
    </row>
    <row r="26" spans="1:22" ht="15" customHeight="1">
      <c r="A26" s="13">
        <v>22</v>
      </c>
      <c r="B26" s="14" t="s">
        <v>34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-61681</v>
      </c>
    </row>
    <row r="27" spans="1:22" ht="15" customHeight="1">
      <c r="A27" s="13">
        <v>23</v>
      </c>
      <c r="B27" s="14" t="s">
        <v>9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-61681</v>
      </c>
    </row>
    <row r="28" spans="1:22" ht="15" customHeight="1">
      <c r="A28" s="13">
        <v>24</v>
      </c>
      <c r="B28" s="14" t="s">
        <v>29</v>
      </c>
      <c r="C28" s="15"/>
      <c r="D28" s="44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/>
      <c r="R28" s="17"/>
      <c r="S28" s="17"/>
      <c r="T28" s="17"/>
      <c r="U28" s="19">
        <f t="shared" si="3"/>
        <v>0</v>
      </c>
      <c r="V28" s="20">
        <f t="shared" si="4"/>
        <v>-61681</v>
      </c>
    </row>
    <row r="29" spans="1:22" ht="15" customHeight="1">
      <c r="A29" s="13">
        <v>25</v>
      </c>
      <c r="B29" s="72" t="s">
        <v>72</v>
      </c>
      <c r="C29" s="15"/>
      <c r="D29" s="16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>
        <v>11000</v>
      </c>
      <c r="R29" s="17"/>
      <c r="S29" s="17">
        <v>25100</v>
      </c>
      <c r="T29" s="17"/>
      <c r="U29" s="19">
        <f t="shared" si="3"/>
        <v>36100</v>
      </c>
      <c r="V29" s="20">
        <f t="shared" si="4"/>
        <v>-97781</v>
      </c>
    </row>
    <row r="30" spans="1:22" ht="15" customHeight="1">
      <c r="A30" s="13">
        <v>26</v>
      </c>
      <c r="B30" s="72" t="s">
        <v>73</v>
      </c>
      <c r="C30" s="15"/>
      <c r="D30" s="16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>
        <v>1950</v>
      </c>
      <c r="S30" s="17"/>
      <c r="T30" s="17"/>
      <c r="U30" s="19">
        <f t="shared" si="3"/>
        <v>1950</v>
      </c>
      <c r="V30" s="20">
        <f t="shared" si="4"/>
        <v>-99731</v>
      </c>
    </row>
    <row r="31" spans="1:22" ht="15" customHeight="1">
      <c r="A31" s="13">
        <v>27</v>
      </c>
      <c r="B31" s="72" t="s">
        <v>74</v>
      </c>
      <c r="C31" s="15"/>
      <c r="D31" s="16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>
        <v>19107</v>
      </c>
      <c r="T31" s="17"/>
      <c r="U31" s="19">
        <f t="shared" si="3"/>
        <v>19107</v>
      </c>
      <c r="V31" s="20">
        <f t="shared" si="4"/>
        <v>-118838</v>
      </c>
    </row>
    <row r="32" spans="1:22" ht="15" customHeight="1">
      <c r="A32" s="13">
        <v>28</v>
      </c>
      <c r="B32" s="72" t="s">
        <v>75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-118838</v>
      </c>
    </row>
    <row r="33" spans="1:22" ht="15" customHeight="1">
      <c r="A33" s="13">
        <v>29</v>
      </c>
      <c r="B33" s="72" t="s">
        <v>76</v>
      </c>
      <c r="C33" s="15"/>
      <c r="D33" s="16">
        <f t="shared" si="0"/>
        <v>0</v>
      </c>
      <c r="E33" s="17"/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>
        <v>680</v>
      </c>
      <c r="R33" s="17"/>
      <c r="S33" s="17"/>
      <c r="T33" s="17"/>
      <c r="U33" s="19">
        <f t="shared" si="3"/>
        <v>680</v>
      </c>
      <c r="V33" s="20">
        <f t="shared" si="4"/>
        <v>-119518</v>
      </c>
    </row>
    <row r="34" spans="1:22" ht="15" customHeight="1">
      <c r="A34" s="13">
        <v>30</v>
      </c>
      <c r="B34" s="72" t="s">
        <v>77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8830</v>
      </c>
      <c r="R34" s="17"/>
      <c r="S34" s="17"/>
      <c r="T34" s="17"/>
      <c r="U34" s="19">
        <f t="shared" si="3"/>
        <v>8830</v>
      </c>
      <c r="V34" s="20">
        <f t="shared" si="4"/>
        <v>-128348</v>
      </c>
    </row>
    <row r="35" spans="1:22" ht="15" customHeight="1">
      <c r="A35" s="13"/>
      <c r="B35" s="14"/>
      <c r="C35" s="15"/>
      <c r="D35" s="16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/>
      <c r="R35" s="17"/>
      <c r="S35" s="17"/>
      <c r="T35" s="17"/>
      <c r="U35" s="19">
        <f t="shared" si="3"/>
        <v>0</v>
      </c>
      <c r="V35" s="20">
        <f t="shared" si="4"/>
        <v>-128348</v>
      </c>
    </row>
    <row r="36" spans="1:22" ht="15" customHeight="1">
      <c r="A36" s="21" t="s">
        <v>25</v>
      </c>
      <c r="B36" s="22"/>
      <c r="C36" s="45">
        <f aca="true" t="shared" si="5" ref="C36:L36">SUM(C5:C35)</f>
        <v>0</v>
      </c>
      <c r="D36" s="45">
        <f t="shared" si="5"/>
        <v>11260</v>
      </c>
      <c r="E36" s="23">
        <f t="shared" si="5"/>
        <v>10760</v>
      </c>
      <c r="F36" s="23">
        <f t="shared" si="5"/>
        <v>0</v>
      </c>
      <c r="G36" s="23">
        <f t="shared" si="5"/>
        <v>500</v>
      </c>
      <c r="H36" s="23">
        <f t="shared" si="5"/>
        <v>9800</v>
      </c>
      <c r="I36" s="23">
        <f t="shared" si="5"/>
        <v>600</v>
      </c>
      <c r="J36" s="23">
        <f t="shared" si="5"/>
        <v>0</v>
      </c>
      <c r="K36" s="23">
        <f t="shared" si="5"/>
        <v>9200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45">
        <f t="shared" si="6"/>
        <v>0</v>
      </c>
      <c r="Q36" s="23">
        <f t="shared" si="6"/>
        <v>68380</v>
      </c>
      <c r="R36" s="23">
        <f t="shared" si="6"/>
        <v>1950</v>
      </c>
      <c r="S36" s="45">
        <f t="shared" si="6"/>
        <v>53058</v>
      </c>
      <c r="T36" s="23">
        <f t="shared" si="6"/>
        <v>0</v>
      </c>
      <c r="U36" s="23">
        <f t="shared" si="6"/>
        <v>144448</v>
      </c>
      <c r="V36" s="24">
        <f>V4+C36-U36</f>
        <v>-128348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3" topLeftCell="A19" activePane="bottomLeft" state="frozen"/>
      <selection pane="topLeft" activeCell="M46" sqref="M46"/>
      <selection pane="bottomLeft" activeCell="I28" sqref="I28"/>
    </sheetView>
  </sheetViews>
  <sheetFormatPr defaultColWidth="8.796875" defaultRowHeight="14.25"/>
  <cols>
    <col min="1" max="1" width="3.59765625" style="6" customWidth="1"/>
    <col min="2" max="2" width="4.5" style="6" customWidth="1"/>
    <col min="3" max="22" width="9.8984375" style="6" customWidth="1"/>
    <col min="23" max="16384" width="9" style="6" customWidth="1"/>
  </cols>
  <sheetData>
    <row r="1" ht="16.5" customHeight="1">
      <c r="A1" s="33" t="str">
        <f>'年度計'!A1</f>
        <v>現　金　出　納　簿</v>
      </c>
    </row>
    <row r="2" spans="1:22" ht="16.5" customHeight="1">
      <c r="A2" s="31" t="s">
        <v>42</v>
      </c>
      <c r="V2" s="48" t="str">
        <f>'９月'!V2</f>
        <v>　　　　　 会派名（　 日本共産党　　　）</v>
      </c>
    </row>
    <row r="3" spans="1:22" s="11" customFormat="1" ht="26.25" customHeight="1">
      <c r="A3" s="7" t="s">
        <v>9</v>
      </c>
      <c r="B3" s="8" t="s">
        <v>10</v>
      </c>
      <c r="C3" s="8" t="s">
        <v>11</v>
      </c>
      <c r="D3" s="70" t="s">
        <v>12</v>
      </c>
      <c r="E3" s="66" t="s">
        <v>48</v>
      </c>
      <c r="F3" s="8" t="s">
        <v>14</v>
      </c>
      <c r="G3" s="8" t="s">
        <v>15</v>
      </c>
      <c r="H3" s="68" t="s">
        <v>68</v>
      </c>
      <c r="I3" s="66" t="s">
        <v>48</v>
      </c>
      <c r="J3" s="8" t="s">
        <v>14</v>
      </c>
      <c r="K3" s="8" t="s">
        <v>15</v>
      </c>
      <c r="L3" s="68" t="s">
        <v>70</v>
      </c>
      <c r="M3" s="66" t="s">
        <v>48</v>
      </c>
      <c r="N3" s="8" t="s">
        <v>14</v>
      </c>
      <c r="O3" s="8" t="s">
        <v>15</v>
      </c>
      <c r="P3" s="70" t="s">
        <v>18</v>
      </c>
      <c r="Q3" s="70" t="s">
        <v>19</v>
      </c>
      <c r="R3" s="68" t="s">
        <v>64</v>
      </c>
      <c r="S3" s="68" t="s">
        <v>65</v>
      </c>
      <c r="T3" s="68" t="s">
        <v>66</v>
      </c>
      <c r="U3" s="69" t="s">
        <v>69</v>
      </c>
      <c r="V3" s="10" t="s">
        <v>24</v>
      </c>
    </row>
    <row r="4" spans="1:22" s="11" customFormat="1" ht="25.5" customHeight="1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2">
        <f>'９月'!V36</f>
        <v>-128348</v>
      </c>
    </row>
    <row r="5" spans="1:22" ht="15" customHeight="1">
      <c r="A5" s="13">
        <v>1</v>
      </c>
      <c r="B5" s="14" t="s">
        <v>29</v>
      </c>
      <c r="C5" s="15"/>
      <c r="D5" s="16">
        <f aca="true" t="shared" si="0" ref="D5:D35">SUM(E5+F5+G5)</f>
        <v>0</v>
      </c>
      <c r="E5" s="17"/>
      <c r="F5" s="17"/>
      <c r="G5" s="17"/>
      <c r="H5" s="18">
        <f aca="true" t="shared" si="1" ref="H5:H35">I5+J5+K5</f>
        <v>0</v>
      </c>
      <c r="I5" s="17"/>
      <c r="J5" s="17"/>
      <c r="K5" s="17"/>
      <c r="L5" s="18">
        <f aca="true" t="shared" si="2" ref="L5:L35">M5+N5+O5</f>
        <v>0</v>
      </c>
      <c r="M5" s="17"/>
      <c r="N5" s="17"/>
      <c r="O5" s="17"/>
      <c r="P5" s="17"/>
      <c r="Q5" s="17"/>
      <c r="R5" s="17"/>
      <c r="S5" s="17"/>
      <c r="T5" s="17"/>
      <c r="U5" s="19">
        <f aca="true" t="shared" si="3" ref="U5:U35">D5+H5+L5+P5+Q5+R5+S5+T5</f>
        <v>0</v>
      </c>
      <c r="V5" s="20">
        <f>V4+C5-U5</f>
        <v>-128348</v>
      </c>
    </row>
    <row r="6" spans="1:22" ht="15" customHeight="1">
      <c r="A6" s="13">
        <v>2</v>
      </c>
      <c r="B6" s="14" t="s">
        <v>30</v>
      </c>
      <c r="C6" s="15"/>
      <c r="D6" s="16">
        <f t="shared" si="0"/>
        <v>0</v>
      </c>
      <c r="E6" s="17"/>
      <c r="F6" s="17"/>
      <c r="G6" s="17"/>
      <c r="H6" s="18">
        <f t="shared" si="1"/>
        <v>0</v>
      </c>
      <c r="I6" s="17"/>
      <c r="J6" s="17"/>
      <c r="K6" s="17"/>
      <c r="L6" s="18">
        <f t="shared" si="2"/>
        <v>0</v>
      </c>
      <c r="M6" s="17"/>
      <c r="N6" s="17"/>
      <c r="O6" s="17"/>
      <c r="P6" s="17"/>
      <c r="Q6" s="17"/>
      <c r="R6" s="17"/>
      <c r="S6" s="17"/>
      <c r="T6" s="17"/>
      <c r="U6" s="19">
        <f t="shared" si="3"/>
        <v>0</v>
      </c>
      <c r="V6" s="20">
        <f aca="true" t="shared" si="4" ref="V6:V35">V5+C6-U6</f>
        <v>-128348</v>
      </c>
    </row>
    <row r="7" spans="1:22" ht="15" customHeight="1">
      <c r="A7" s="13">
        <v>3</v>
      </c>
      <c r="B7" s="14" t="s">
        <v>31</v>
      </c>
      <c r="C7" s="15">
        <v>200000</v>
      </c>
      <c r="D7" s="44">
        <f t="shared" si="0"/>
        <v>0</v>
      </c>
      <c r="E7" s="17"/>
      <c r="F7" s="17"/>
      <c r="G7" s="17"/>
      <c r="H7" s="18">
        <f t="shared" si="1"/>
        <v>0</v>
      </c>
      <c r="I7" s="17"/>
      <c r="J7" s="17"/>
      <c r="K7" s="17"/>
      <c r="L7" s="18">
        <f t="shared" si="2"/>
        <v>0</v>
      </c>
      <c r="M7" s="17"/>
      <c r="N7" s="17"/>
      <c r="O7" s="17"/>
      <c r="P7" s="17"/>
      <c r="Q7" s="17">
        <v>300</v>
      </c>
      <c r="R7" s="17"/>
      <c r="S7" s="17"/>
      <c r="T7" s="17">
        <v>64699</v>
      </c>
      <c r="U7" s="19">
        <f t="shared" si="3"/>
        <v>64999</v>
      </c>
      <c r="V7" s="20">
        <f t="shared" si="4"/>
        <v>6653</v>
      </c>
    </row>
    <row r="8" spans="1:22" ht="15" customHeight="1">
      <c r="A8" s="13">
        <v>4</v>
      </c>
      <c r="B8" s="14" t="s">
        <v>32</v>
      </c>
      <c r="C8" s="15"/>
      <c r="D8" s="16">
        <f t="shared" si="0"/>
        <v>0</v>
      </c>
      <c r="E8" s="17"/>
      <c r="F8" s="17"/>
      <c r="G8" s="17"/>
      <c r="H8" s="18">
        <f t="shared" si="1"/>
        <v>0</v>
      </c>
      <c r="I8" s="17"/>
      <c r="J8" s="17"/>
      <c r="K8" s="17"/>
      <c r="L8" s="18">
        <f t="shared" si="2"/>
        <v>0</v>
      </c>
      <c r="M8" s="17"/>
      <c r="N8" s="17"/>
      <c r="O8" s="17"/>
      <c r="P8" s="17"/>
      <c r="Q8" s="17"/>
      <c r="R8" s="17"/>
      <c r="S8" s="17">
        <v>1344</v>
      </c>
      <c r="T8" s="17"/>
      <c r="U8" s="19">
        <f t="shared" si="3"/>
        <v>1344</v>
      </c>
      <c r="V8" s="20">
        <f t="shared" si="4"/>
        <v>5309</v>
      </c>
    </row>
    <row r="9" spans="1:22" ht="15" customHeight="1">
      <c r="A9" s="13">
        <v>5</v>
      </c>
      <c r="B9" s="14" t="s">
        <v>33</v>
      </c>
      <c r="C9" s="43"/>
      <c r="D9" s="16">
        <f t="shared" si="0"/>
        <v>0</v>
      </c>
      <c r="E9" s="17"/>
      <c r="F9" s="17"/>
      <c r="G9" s="17"/>
      <c r="H9" s="18">
        <f t="shared" si="1"/>
        <v>0</v>
      </c>
      <c r="I9" s="17"/>
      <c r="J9" s="17"/>
      <c r="K9" s="17"/>
      <c r="L9" s="18">
        <f t="shared" si="2"/>
        <v>0</v>
      </c>
      <c r="M9" s="17"/>
      <c r="N9" s="17"/>
      <c r="O9" s="17"/>
      <c r="P9" s="17"/>
      <c r="Q9" s="17"/>
      <c r="R9" s="17"/>
      <c r="S9" s="47"/>
      <c r="T9" s="17"/>
      <c r="U9" s="19">
        <f t="shared" si="3"/>
        <v>0</v>
      </c>
      <c r="V9" s="20">
        <f t="shared" si="4"/>
        <v>5309</v>
      </c>
    </row>
    <row r="10" spans="1:22" ht="15" customHeight="1">
      <c r="A10" s="13">
        <v>6</v>
      </c>
      <c r="B10" s="14" t="s">
        <v>34</v>
      </c>
      <c r="C10" s="15"/>
      <c r="D10" s="16">
        <f t="shared" si="0"/>
        <v>0</v>
      </c>
      <c r="E10" s="17"/>
      <c r="F10" s="17"/>
      <c r="G10" s="17"/>
      <c r="H10" s="18">
        <f t="shared" si="1"/>
        <v>3000</v>
      </c>
      <c r="I10" s="17">
        <v>1000</v>
      </c>
      <c r="J10" s="17"/>
      <c r="K10" s="17">
        <v>2000</v>
      </c>
      <c r="L10" s="18">
        <f t="shared" si="2"/>
        <v>0</v>
      </c>
      <c r="M10" s="17"/>
      <c r="N10" s="17"/>
      <c r="O10" s="17"/>
      <c r="P10" s="17"/>
      <c r="Q10" s="17"/>
      <c r="R10" s="17"/>
      <c r="S10" s="17"/>
      <c r="T10" s="17"/>
      <c r="U10" s="19">
        <f t="shared" si="3"/>
        <v>3000</v>
      </c>
      <c r="V10" s="20">
        <f t="shared" si="4"/>
        <v>2309</v>
      </c>
    </row>
    <row r="11" spans="1:22" ht="15" customHeight="1">
      <c r="A11" s="13">
        <v>7</v>
      </c>
      <c r="B11" s="14" t="s">
        <v>9</v>
      </c>
      <c r="C11" s="15"/>
      <c r="D11" s="16">
        <f t="shared" si="0"/>
        <v>0</v>
      </c>
      <c r="E11" s="17"/>
      <c r="F11" s="17"/>
      <c r="G11" s="17"/>
      <c r="H11" s="18">
        <f t="shared" si="1"/>
        <v>0</v>
      </c>
      <c r="I11" s="17"/>
      <c r="J11" s="17"/>
      <c r="K11" s="17"/>
      <c r="L11" s="18">
        <f t="shared" si="2"/>
        <v>0</v>
      </c>
      <c r="M11" s="17"/>
      <c r="N11" s="17"/>
      <c r="O11" s="17"/>
      <c r="P11" s="17"/>
      <c r="Q11" s="17"/>
      <c r="R11" s="17"/>
      <c r="S11" s="17"/>
      <c r="T11" s="17"/>
      <c r="U11" s="19">
        <f t="shared" si="3"/>
        <v>0</v>
      </c>
      <c r="V11" s="20">
        <f t="shared" si="4"/>
        <v>2309</v>
      </c>
    </row>
    <row r="12" spans="1:22" ht="15" customHeight="1">
      <c r="A12" s="13">
        <v>8</v>
      </c>
      <c r="B12" s="14" t="s">
        <v>29</v>
      </c>
      <c r="C12" s="15"/>
      <c r="D12" s="16">
        <f t="shared" si="0"/>
        <v>0</v>
      </c>
      <c r="E12" s="17"/>
      <c r="F12" s="17"/>
      <c r="G12" s="17"/>
      <c r="H12" s="18">
        <f t="shared" si="1"/>
        <v>0</v>
      </c>
      <c r="I12" s="17"/>
      <c r="J12" s="17"/>
      <c r="K12" s="17"/>
      <c r="L12" s="18">
        <f t="shared" si="2"/>
        <v>0</v>
      </c>
      <c r="M12" s="17"/>
      <c r="N12" s="17"/>
      <c r="O12" s="17"/>
      <c r="P12" s="17"/>
      <c r="Q12" s="17"/>
      <c r="R12" s="17"/>
      <c r="S12" s="17"/>
      <c r="T12" s="17"/>
      <c r="U12" s="19">
        <f t="shared" si="3"/>
        <v>0</v>
      </c>
      <c r="V12" s="20">
        <f t="shared" si="4"/>
        <v>2309</v>
      </c>
    </row>
    <row r="13" spans="1:22" ht="15" customHeight="1">
      <c r="A13" s="13">
        <v>9</v>
      </c>
      <c r="B13" s="14" t="s">
        <v>30</v>
      </c>
      <c r="C13" s="15"/>
      <c r="D13" s="16">
        <f t="shared" si="0"/>
        <v>0</v>
      </c>
      <c r="E13" s="17"/>
      <c r="F13" s="17"/>
      <c r="G13" s="17"/>
      <c r="H13" s="18">
        <f t="shared" si="1"/>
        <v>0</v>
      </c>
      <c r="I13" s="17"/>
      <c r="J13" s="17"/>
      <c r="K13" s="17"/>
      <c r="L13" s="46">
        <f t="shared" si="2"/>
        <v>0</v>
      </c>
      <c r="M13" s="17"/>
      <c r="N13" s="17"/>
      <c r="O13" s="17"/>
      <c r="P13" s="17"/>
      <c r="Q13" s="17"/>
      <c r="R13" s="17"/>
      <c r="S13" s="17"/>
      <c r="T13" s="17"/>
      <c r="U13" s="19">
        <f t="shared" si="3"/>
        <v>0</v>
      </c>
      <c r="V13" s="20">
        <f t="shared" si="4"/>
        <v>2309</v>
      </c>
    </row>
    <row r="14" spans="1:22" ht="15" customHeight="1">
      <c r="A14" s="13">
        <v>10</v>
      </c>
      <c r="B14" s="14" t="s">
        <v>31</v>
      </c>
      <c r="C14" s="15"/>
      <c r="D14" s="16">
        <f t="shared" si="0"/>
        <v>0</v>
      </c>
      <c r="E14" s="17"/>
      <c r="F14" s="17"/>
      <c r="G14" s="17"/>
      <c r="H14" s="18">
        <f t="shared" si="1"/>
        <v>0</v>
      </c>
      <c r="I14" s="17"/>
      <c r="J14" s="17"/>
      <c r="K14" s="17"/>
      <c r="L14" s="18">
        <f t="shared" si="2"/>
        <v>0</v>
      </c>
      <c r="M14" s="17"/>
      <c r="N14" s="17"/>
      <c r="O14" s="17"/>
      <c r="P14" s="17"/>
      <c r="Q14" s="17"/>
      <c r="R14" s="17"/>
      <c r="S14" s="17"/>
      <c r="T14" s="17"/>
      <c r="U14" s="19">
        <f t="shared" si="3"/>
        <v>0</v>
      </c>
      <c r="V14" s="20">
        <f t="shared" si="4"/>
        <v>2309</v>
      </c>
    </row>
    <row r="15" spans="1:22" ht="15" customHeight="1">
      <c r="A15" s="13">
        <v>11</v>
      </c>
      <c r="B15" s="14" t="s">
        <v>32</v>
      </c>
      <c r="C15" s="15"/>
      <c r="D15" s="16">
        <f t="shared" si="0"/>
        <v>0</v>
      </c>
      <c r="E15" s="17"/>
      <c r="F15" s="17"/>
      <c r="G15" s="17"/>
      <c r="H15" s="18">
        <f t="shared" si="1"/>
        <v>0</v>
      </c>
      <c r="I15" s="17"/>
      <c r="J15" s="17"/>
      <c r="K15" s="17"/>
      <c r="L15" s="18">
        <f t="shared" si="2"/>
        <v>0</v>
      </c>
      <c r="M15" s="17"/>
      <c r="N15" s="17"/>
      <c r="O15" s="17"/>
      <c r="P15" s="17"/>
      <c r="Q15" s="17"/>
      <c r="R15" s="17"/>
      <c r="S15" s="17"/>
      <c r="T15" s="17"/>
      <c r="U15" s="19">
        <f t="shared" si="3"/>
        <v>0</v>
      </c>
      <c r="V15" s="20">
        <f t="shared" si="4"/>
        <v>2309</v>
      </c>
    </row>
    <row r="16" spans="1:22" ht="15" customHeight="1">
      <c r="A16" s="13">
        <v>12</v>
      </c>
      <c r="B16" s="14" t="s">
        <v>33</v>
      </c>
      <c r="C16" s="15"/>
      <c r="D16" s="44">
        <f t="shared" si="0"/>
        <v>0</v>
      </c>
      <c r="E16" s="17"/>
      <c r="F16" s="17"/>
      <c r="G16" s="17"/>
      <c r="H16" s="18">
        <f t="shared" si="1"/>
        <v>0</v>
      </c>
      <c r="I16" s="17"/>
      <c r="J16" s="17"/>
      <c r="K16" s="17"/>
      <c r="L16" s="18">
        <f t="shared" si="2"/>
        <v>0</v>
      </c>
      <c r="M16" s="17"/>
      <c r="N16" s="17"/>
      <c r="O16" s="17"/>
      <c r="P16" s="17"/>
      <c r="Q16" s="17"/>
      <c r="R16" s="17"/>
      <c r="S16" s="17"/>
      <c r="T16" s="17"/>
      <c r="U16" s="19">
        <f t="shared" si="3"/>
        <v>0</v>
      </c>
      <c r="V16" s="20">
        <f t="shared" si="4"/>
        <v>2309</v>
      </c>
    </row>
    <row r="17" spans="1:22" ht="15" customHeight="1">
      <c r="A17" s="13">
        <v>13</v>
      </c>
      <c r="B17" s="14" t="s">
        <v>34</v>
      </c>
      <c r="C17" s="15"/>
      <c r="D17" s="16">
        <f t="shared" si="0"/>
        <v>600</v>
      </c>
      <c r="E17" s="17">
        <v>600</v>
      </c>
      <c r="F17" s="17"/>
      <c r="G17" s="17"/>
      <c r="H17" s="18">
        <f t="shared" si="1"/>
        <v>0</v>
      </c>
      <c r="I17" s="17"/>
      <c r="J17" s="17"/>
      <c r="K17" s="17"/>
      <c r="L17" s="18">
        <f t="shared" si="2"/>
        <v>0</v>
      </c>
      <c r="M17" s="17"/>
      <c r="N17" s="17"/>
      <c r="O17" s="17"/>
      <c r="P17" s="17"/>
      <c r="Q17" s="17"/>
      <c r="R17" s="17"/>
      <c r="S17" s="17"/>
      <c r="T17" s="17"/>
      <c r="U17" s="19">
        <f t="shared" si="3"/>
        <v>600</v>
      </c>
      <c r="V17" s="20">
        <f t="shared" si="4"/>
        <v>1709</v>
      </c>
    </row>
    <row r="18" spans="1:22" ht="15" customHeight="1">
      <c r="A18" s="13">
        <v>14</v>
      </c>
      <c r="B18" s="14" t="s">
        <v>9</v>
      </c>
      <c r="C18" s="15"/>
      <c r="D18" s="16">
        <f t="shared" si="0"/>
        <v>0</v>
      </c>
      <c r="E18" s="17"/>
      <c r="F18" s="17"/>
      <c r="G18" s="17"/>
      <c r="H18" s="18">
        <f t="shared" si="1"/>
        <v>0</v>
      </c>
      <c r="I18" s="17"/>
      <c r="J18" s="17"/>
      <c r="K18" s="17"/>
      <c r="L18" s="18">
        <f t="shared" si="2"/>
        <v>0</v>
      </c>
      <c r="M18" s="17"/>
      <c r="N18" s="17"/>
      <c r="O18" s="17"/>
      <c r="P18" s="17"/>
      <c r="Q18" s="17"/>
      <c r="R18" s="17"/>
      <c r="S18" s="17"/>
      <c r="T18" s="17"/>
      <c r="U18" s="19">
        <f t="shared" si="3"/>
        <v>0</v>
      </c>
      <c r="V18" s="20">
        <f t="shared" si="4"/>
        <v>1709</v>
      </c>
    </row>
    <row r="19" spans="1:22" ht="15" customHeight="1">
      <c r="A19" s="13">
        <v>15</v>
      </c>
      <c r="B19" s="14" t="s">
        <v>29</v>
      </c>
      <c r="C19" s="15"/>
      <c r="D19" s="16">
        <f t="shared" si="0"/>
        <v>0</v>
      </c>
      <c r="E19" s="17"/>
      <c r="F19" s="17"/>
      <c r="G19" s="17"/>
      <c r="H19" s="18">
        <f t="shared" si="1"/>
        <v>0</v>
      </c>
      <c r="I19" s="17"/>
      <c r="J19" s="17"/>
      <c r="K19" s="17"/>
      <c r="L19" s="18">
        <f t="shared" si="2"/>
        <v>0</v>
      </c>
      <c r="M19" s="17"/>
      <c r="N19" s="17"/>
      <c r="O19" s="17"/>
      <c r="P19" s="17"/>
      <c r="Q19" s="17"/>
      <c r="R19" s="17"/>
      <c r="S19" s="17">
        <v>95</v>
      </c>
      <c r="T19" s="17"/>
      <c r="U19" s="19">
        <f t="shared" si="3"/>
        <v>95</v>
      </c>
      <c r="V19" s="20">
        <f t="shared" si="4"/>
        <v>1614</v>
      </c>
    </row>
    <row r="20" spans="1:22" ht="15" customHeight="1">
      <c r="A20" s="13">
        <v>16</v>
      </c>
      <c r="B20" s="14" t="s">
        <v>30</v>
      </c>
      <c r="C20" s="15"/>
      <c r="D20" s="16">
        <f t="shared" si="0"/>
        <v>0</v>
      </c>
      <c r="E20" s="17"/>
      <c r="F20" s="17"/>
      <c r="G20" s="17"/>
      <c r="H20" s="18">
        <f t="shared" si="1"/>
        <v>0</v>
      </c>
      <c r="I20" s="17"/>
      <c r="J20" s="17"/>
      <c r="K20" s="17"/>
      <c r="L20" s="18">
        <f t="shared" si="2"/>
        <v>0</v>
      </c>
      <c r="M20" s="17"/>
      <c r="N20" s="17"/>
      <c r="O20" s="17"/>
      <c r="P20" s="17"/>
      <c r="Q20" s="17"/>
      <c r="R20" s="17"/>
      <c r="S20" s="17"/>
      <c r="T20" s="17"/>
      <c r="U20" s="19">
        <f t="shared" si="3"/>
        <v>0</v>
      </c>
      <c r="V20" s="20">
        <f t="shared" si="4"/>
        <v>1614</v>
      </c>
    </row>
    <row r="21" spans="1:22" ht="15" customHeight="1">
      <c r="A21" s="13">
        <v>17</v>
      </c>
      <c r="B21" s="14" t="s">
        <v>31</v>
      </c>
      <c r="C21" s="15"/>
      <c r="D21" s="16">
        <f>SUM(E21+F21+G21)</f>
        <v>600</v>
      </c>
      <c r="E21" s="17">
        <v>600</v>
      </c>
      <c r="F21" s="17"/>
      <c r="G21" s="17"/>
      <c r="H21" s="18">
        <f t="shared" si="1"/>
        <v>0</v>
      </c>
      <c r="I21" s="17"/>
      <c r="J21" s="17"/>
      <c r="K21" s="17"/>
      <c r="L21" s="18">
        <f t="shared" si="2"/>
        <v>0</v>
      </c>
      <c r="M21" s="17"/>
      <c r="N21" s="17"/>
      <c r="O21" s="17"/>
      <c r="P21" s="17"/>
      <c r="Q21" s="17"/>
      <c r="R21" s="17"/>
      <c r="S21" s="17"/>
      <c r="T21" s="17"/>
      <c r="U21" s="19">
        <f t="shared" si="3"/>
        <v>600</v>
      </c>
      <c r="V21" s="20">
        <f t="shared" si="4"/>
        <v>1014</v>
      </c>
    </row>
    <row r="22" spans="1:22" ht="15" customHeight="1">
      <c r="A22" s="13">
        <v>18</v>
      </c>
      <c r="B22" s="14" t="s">
        <v>32</v>
      </c>
      <c r="C22" s="15"/>
      <c r="D22" s="16">
        <f t="shared" si="0"/>
        <v>0</v>
      </c>
      <c r="E22" s="17"/>
      <c r="F22" s="17"/>
      <c r="G22" s="17"/>
      <c r="H22" s="18">
        <f t="shared" si="1"/>
        <v>0</v>
      </c>
      <c r="I22" s="17"/>
      <c r="J22" s="17"/>
      <c r="K22" s="17"/>
      <c r="L22" s="18">
        <f t="shared" si="2"/>
        <v>0</v>
      </c>
      <c r="M22" s="17"/>
      <c r="N22" s="17"/>
      <c r="O22" s="17"/>
      <c r="P22" s="17"/>
      <c r="Q22" s="17"/>
      <c r="R22" s="17"/>
      <c r="S22" s="17"/>
      <c r="T22" s="17"/>
      <c r="U22" s="19">
        <f t="shared" si="3"/>
        <v>0</v>
      </c>
      <c r="V22" s="20">
        <f t="shared" si="4"/>
        <v>1014</v>
      </c>
    </row>
    <row r="23" spans="1:22" ht="15" customHeight="1">
      <c r="A23" s="13">
        <v>19</v>
      </c>
      <c r="B23" s="14" t="s">
        <v>33</v>
      </c>
      <c r="C23" s="15"/>
      <c r="D23" s="16">
        <f t="shared" si="0"/>
        <v>0</v>
      </c>
      <c r="E23" s="17"/>
      <c r="F23" s="17"/>
      <c r="G23" s="17"/>
      <c r="H23" s="18">
        <f t="shared" si="1"/>
        <v>0</v>
      </c>
      <c r="I23" s="17"/>
      <c r="J23" s="17"/>
      <c r="K23" s="17"/>
      <c r="L23" s="18">
        <f t="shared" si="2"/>
        <v>0</v>
      </c>
      <c r="M23" s="17"/>
      <c r="N23" s="17"/>
      <c r="O23" s="17"/>
      <c r="P23" s="17"/>
      <c r="Q23" s="17"/>
      <c r="R23" s="17"/>
      <c r="S23" s="17"/>
      <c r="T23" s="17"/>
      <c r="U23" s="19">
        <f t="shared" si="3"/>
        <v>0</v>
      </c>
      <c r="V23" s="20">
        <f t="shared" si="4"/>
        <v>1014</v>
      </c>
    </row>
    <row r="24" spans="1:22" ht="15" customHeight="1">
      <c r="A24" s="13">
        <v>20</v>
      </c>
      <c r="B24" s="14" t="s">
        <v>34</v>
      </c>
      <c r="C24" s="15"/>
      <c r="D24" s="44">
        <f t="shared" si="0"/>
        <v>0</v>
      </c>
      <c r="E24" s="17"/>
      <c r="F24" s="17"/>
      <c r="G24" s="17"/>
      <c r="H24" s="18">
        <f t="shared" si="1"/>
        <v>600</v>
      </c>
      <c r="I24" s="17">
        <v>600</v>
      </c>
      <c r="J24" s="17"/>
      <c r="K24" s="17"/>
      <c r="L24" s="18">
        <f t="shared" si="2"/>
        <v>0</v>
      </c>
      <c r="M24" s="17"/>
      <c r="N24" s="17"/>
      <c r="O24" s="17"/>
      <c r="P24" s="17"/>
      <c r="Q24" s="17"/>
      <c r="R24" s="17"/>
      <c r="S24" s="17"/>
      <c r="T24" s="17"/>
      <c r="U24" s="19">
        <f t="shared" si="3"/>
        <v>600</v>
      </c>
      <c r="V24" s="20">
        <f t="shared" si="4"/>
        <v>414</v>
      </c>
    </row>
    <row r="25" spans="1:22" ht="15" customHeight="1">
      <c r="A25" s="13">
        <v>21</v>
      </c>
      <c r="B25" s="14" t="s">
        <v>9</v>
      </c>
      <c r="C25" s="15"/>
      <c r="D25" s="16">
        <f t="shared" si="0"/>
        <v>4000</v>
      </c>
      <c r="E25" s="17">
        <v>4000</v>
      </c>
      <c r="F25" s="17"/>
      <c r="G25" s="17"/>
      <c r="H25" s="18">
        <f t="shared" si="1"/>
        <v>0</v>
      </c>
      <c r="I25" s="17"/>
      <c r="J25" s="17"/>
      <c r="K25" s="17"/>
      <c r="L25" s="18">
        <f t="shared" si="2"/>
        <v>0</v>
      </c>
      <c r="M25" s="17"/>
      <c r="N25" s="17"/>
      <c r="O25" s="17"/>
      <c r="P25" s="17"/>
      <c r="Q25" s="17"/>
      <c r="R25" s="17"/>
      <c r="S25" s="17"/>
      <c r="T25" s="17"/>
      <c r="U25" s="19">
        <f t="shared" si="3"/>
        <v>4000</v>
      </c>
      <c r="V25" s="20">
        <f t="shared" si="4"/>
        <v>-3586</v>
      </c>
    </row>
    <row r="26" spans="1:22" ht="15" customHeight="1">
      <c r="A26" s="13">
        <v>22</v>
      </c>
      <c r="B26" s="14" t="s">
        <v>29</v>
      </c>
      <c r="C26" s="15"/>
      <c r="D26" s="16">
        <f t="shared" si="0"/>
        <v>0</v>
      </c>
      <c r="E26" s="17"/>
      <c r="F26" s="17"/>
      <c r="G26" s="17"/>
      <c r="H26" s="18">
        <f t="shared" si="1"/>
        <v>0</v>
      </c>
      <c r="I26" s="17"/>
      <c r="J26" s="17"/>
      <c r="K26" s="17"/>
      <c r="L26" s="18">
        <f t="shared" si="2"/>
        <v>0</v>
      </c>
      <c r="M26" s="17"/>
      <c r="N26" s="17"/>
      <c r="O26" s="17"/>
      <c r="P26" s="17"/>
      <c r="Q26" s="17"/>
      <c r="R26" s="17"/>
      <c r="S26" s="17"/>
      <c r="T26" s="17"/>
      <c r="U26" s="19">
        <f t="shared" si="3"/>
        <v>0</v>
      </c>
      <c r="V26" s="20">
        <f t="shared" si="4"/>
        <v>-3586</v>
      </c>
    </row>
    <row r="27" spans="1:22" ht="15" customHeight="1">
      <c r="A27" s="13">
        <v>23</v>
      </c>
      <c r="B27" s="14" t="s">
        <v>30</v>
      </c>
      <c r="C27" s="15"/>
      <c r="D27" s="16">
        <f t="shared" si="0"/>
        <v>0</v>
      </c>
      <c r="E27" s="17"/>
      <c r="F27" s="17"/>
      <c r="G27" s="17"/>
      <c r="H27" s="18">
        <f t="shared" si="1"/>
        <v>0</v>
      </c>
      <c r="I27" s="17"/>
      <c r="J27" s="17"/>
      <c r="K27" s="17"/>
      <c r="L27" s="18">
        <f t="shared" si="2"/>
        <v>0</v>
      </c>
      <c r="M27" s="17"/>
      <c r="N27" s="17"/>
      <c r="O27" s="17"/>
      <c r="P27" s="17"/>
      <c r="Q27" s="17"/>
      <c r="R27" s="17"/>
      <c r="S27" s="17"/>
      <c r="T27" s="17"/>
      <c r="U27" s="19">
        <f t="shared" si="3"/>
        <v>0</v>
      </c>
      <c r="V27" s="20">
        <f t="shared" si="4"/>
        <v>-3586</v>
      </c>
    </row>
    <row r="28" spans="1:22" ht="15" customHeight="1">
      <c r="A28" s="13">
        <v>24</v>
      </c>
      <c r="B28" s="14" t="s">
        <v>31</v>
      </c>
      <c r="C28" s="15"/>
      <c r="D28" s="44">
        <f t="shared" si="0"/>
        <v>0</v>
      </c>
      <c r="E28" s="17"/>
      <c r="F28" s="17"/>
      <c r="G28" s="17"/>
      <c r="H28" s="18">
        <f t="shared" si="1"/>
        <v>0</v>
      </c>
      <c r="I28" s="17"/>
      <c r="J28" s="17"/>
      <c r="K28" s="17"/>
      <c r="L28" s="18">
        <f t="shared" si="2"/>
        <v>0</v>
      </c>
      <c r="M28" s="17"/>
      <c r="N28" s="17"/>
      <c r="O28" s="17"/>
      <c r="P28" s="17"/>
      <c r="Q28" s="17">
        <v>18042</v>
      </c>
      <c r="R28" s="17"/>
      <c r="S28" s="17"/>
      <c r="T28" s="17"/>
      <c r="U28" s="19">
        <f t="shared" si="3"/>
        <v>18042</v>
      </c>
      <c r="V28" s="20">
        <f t="shared" si="4"/>
        <v>-21628</v>
      </c>
    </row>
    <row r="29" spans="1:22" ht="15" customHeight="1">
      <c r="A29" s="13">
        <v>25</v>
      </c>
      <c r="B29" s="14" t="s">
        <v>32</v>
      </c>
      <c r="C29" s="15"/>
      <c r="D29" s="44">
        <f t="shared" si="0"/>
        <v>0</v>
      </c>
      <c r="E29" s="17"/>
      <c r="F29" s="17"/>
      <c r="G29" s="17"/>
      <c r="H29" s="18">
        <f t="shared" si="1"/>
        <v>0</v>
      </c>
      <c r="I29" s="17"/>
      <c r="J29" s="17"/>
      <c r="K29" s="17"/>
      <c r="L29" s="18">
        <f t="shared" si="2"/>
        <v>0</v>
      </c>
      <c r="M29" s="17"/>
      <c r="N29" s="17"/>
      <c r="O29" s="17"/>
      <c r="P29" s="17"/>
      <c r="Q29" s="17"/>
      <c r="R29" s="17"/>
      <c r="S29" s="17">
        <v>25000</v>
      </c>
      <c r="T29" s="17"/>
      <c r="U29" s="19">
        <f t="shared" si="3"/>
        <v>25000</v>
      </c>
      <c r="V29" s="20">
        <f t="shared" si="4"/>
        <v>-46628</v>
      </c>
    </row>
    <row r="30" spans="1:22" ht="15" customHeight="1">
      <c r="A30" s="13">
        <v>26</v>
      </c>
      <c r="B30" s="14" t="s">
        <v>33</v>
      </c>
      <c r="C30" s="15"/>
      <c r="D30" s="44">
        <f t="shared" si="0"/>
        <v>0</v>
      </c>
      <c r="E30" s="17"/>
      <c r="F30" s="17"/>
      <c r="G30" s="17"/>
      <c r="H30" s="18">
        <f t="shared" si="1"/>
        <v>0</v>
      </c>
      <c r="I30" s="17"/>
      <c r="J30" s="17"/>
      <c r="K30" s="17"/>
      <c r="L30" s="18">
        <f t="shared" si="2"/>
        <v>0</v>
      </c>
      <c r="M30" s="17"/>
      <c r="N30" s="17"/>
      <c r="O30" s="17"/>
      <c r="P30" s="17"/>
      <c r="Q30" s="17"/>
      <c r="R30" s="17"/>
      <c r="S30" s="17"/>
      <c r="T30" s="17"/>
      <c r="U30" s="19">
        <f t="shared" si="3"/>
        <v>0</v>
      </c>
      <c r="V30" s="20">
        <f t="shared" si="4"/>
        <v>-46628</v>
      </c>
    </row>
    <row r="31" spans="1:22" ht="15" customHeight="1">
      <c r="A31" s="13">
        <v>27</v>
      </c>
      <c r="B31" s="14" t="s">
        <v>34</v>
      </c>
      <c r="C31" s="15"/>
      <c r="D31" s="44">
        <f t="shared" si="0"/>
        <v>0</v>
      </c>
      <c r="E31" s="17"/>
      <c r="F31" s="17"/>
      <c r="G31" s="17"/>
      <c r="H31" s="18">
        <f t="shared" si="1"/>
        <v>0</v>
      </c>
      <c r="I31" s="17"/>
      <c r="J31" s="17"/>
      <c r="K31" s="17"/>
      <c r="L31" s="18">
        <f t="shared" si="2"/>
        <v>0</v>
      </c>
      <c r="M31" s="17"/>
      <c r="N31" s="17"/>
      <c r="O31" s="17"/>
      <c r="P31" s="17"/>
      <c r="Q31" s="17"/>
      <c r="R31" s="17"/>
      <c r="S31" s="17"/>
      <c r="T31" s="17"/>
      <c r="U31" s="19">
        <f t="shared" si="3"/>
        <v>0</v>
      </c>
      <c r="V31" s="20">
        <f t="shared" si="4"/>
        <v>-46628</v>
      </c>
    </row>
    <row r="32" spans="1:22" ht="15" customHeight="1">
      <c r="A32" s="13">
        <v>28</v>
      </c>
      <c r="B32" s="14" t="s">
        <v>9</v>
      </c>
      <c r="C32" s="15"/>
      <c r="D32" s="16">
        <f t="shared" si="0"/>
        <v>0</v>
      </c>
      <c r="E32" s="17"/>
      <c r="F32" s="17"/>
      <c r="G32" s="17"/>
      <c r="H32" s="18">
        <f t="shared" si="1"/>
        <v>0</v>
      </c>
      <c r="I32" s="17"/>
      <c r="J32" s="17"/>
      <c r="K32" s="17"/>
      <c r="L32" s="18">
        <f t="shared" si="2"/>
        <v>0</v>
      </c>
      <c r="M32" s="17"/>
      <c r="N32" s="17"/>
      <c r="O32" s="17"/>
      <c r="P32" s="17"/>
      <c r="Q32" s="17"/>
      <c r="R32" s="17"/>
      <c r="S32" s="17"/>
      <c r="T32" s="17"/>
      <c r="U32" s="19">
        <f t="shared" si="3"/>
        <v>0</v>
      </c>
      <c r="V32" s="20">
        <f t="shared" si="4"/>
        <v>-46628</v>
      </c>
    </row>
    <row r="33" spans="1:22" ht="15" customHeight="1">
      <c r="A33" s="13">
        <v>29</v>
      </c>
      <c r="B33" s="14" t="s">
        <v>29</v>
      </c>
      <c r="C33" s="15"/>
      <c r="D33" s="16">
        <f t="shared" si="0"/>
        <v>4200</v>
      </c>
      <c r="E33" s="17">
        <v>4200</v>
      </c>
      <c r="F33" s="17"/>
      <c r="G33" s="17"/>
      <c r="H33" s="18">
        <f t="shared" si="1"/>
        <v>0</v>
      </c>
      <c r="I33" s="17"/>
      <c r="J33" s="17"/>
      <c r="K33" s="17"/>
      <c r="L33" s="18">
        <f t="shared" si="2"/>
        <v>0</v>
      </c>
      <c r="M33" s="17"/>
      <c r="N33" s="17"/>
      <c r="O33" s="17"/>
      <c r="P33" s="17"/>
      <c r="Q33" s="17"/>
      <c r="R33" s="17"/>
      <c r="S33" s="17"/>
      <c r="T33" s="17"/>
      <c r="U33" s="19">
        <f t="shared" si="3"/>
        <v>4200</v>
      </c>
      <c r="V33" s="20">
        <f t="shared" si="4"/>
        <v>-50828</v>
      </c>
    </row>
    <row r="34" spans="1:22" ht="15" customHeight="1">
      <c r="A34" s="13">
        <v>30</v>
      </c>
      <c r="B34" s="14" t="s">
        <v>30</v>
      </c>
      <c r="C34" s="15"/>
      <c r="D34" s="16">
        <f t="shared" si="0"/>
        <v>0</v>
      </c>
      <c r="E34" s="17"/>
      <c r="F34" s="17"/>
      <c r="G34" s="17"/>
      <c r="H34" s="18">
        <f t="shared" si="1"/>
        <v>0</v>
      </c>
      <c r="I34" s="17"/>
      <c r="J34" s="17"/>
      <c r="K34" s="17"/>
      <c r="L34" s="18">
        <f t="shared" si="2"/>
        <v>0</v>
      </c>
      <c r="M34" s="17"/>
      <c r="N34" s="17"/>
      <c r="O34" s="17"/>
      <c r="P34" s="17"/>
      <c r="Q34" s="17">
        <v>300</v>
      </c>
      <c r="R34" s="17"/>
      <c r="S34" s="17"/>
      <c r="T34" s="17"/>
      <c r="U34" s="19">
        <f t="shared" si="3"/>
        <v>300</v>
      </c>
      <c r="V34" s="20">
        <f t="shared" si="4"/>
        <v>-51128</v>
      </c>
    </row>
    <row r="35" spans="1:22" ht="15" customHeight="1">
      <c r="A35" s="13">
        <v>31</v>
      </c>
      <c r="B35" s="14" t="s">
        <v>31</v>
      </c>
      <c r="C35" s="15"/>
      <c r="D35" s="44">
        <f t="shared" si="0"/>
        <v>0</v>
      </c>
      <c r="E35" s="17"/>
      <c r="F35" s="17"/>
      <c r="G35" s="17"/>
      <c r="H35" s="18">
        <f t="shared" si="1"/>
        <v>0</v>
      </c>
      <c r="I35" s="17"/>
      <c r="J35" s="17"/>
      <c r="K35" s="17"/>
      <c r="L35" s="18">
        <f t="shared" si="2"/>
        <v>0</v>
      </c>
      <c r="M35" s="17"/>
      <c r="N35" s="17"/>
      <c r="O35" s="17"/>
      <c r="P35" s="17"/>
      <c r="Q35" s="17">
        <v>9060</v>
      </c>
      <c r="R35" s="17"/>
      <c r="S35" s="17">
        <v>7165</v>
      </c>
      <c r="T35" s="17"/>
      <c r="U35" s="19">
        <f t="shared" si="3"/>
        <v>16225</v>
      </c>
      <c r="V35" s="20">
        <f t="shared" si="4"/>
        <v>-67353</v>
      </c>
    </row>
    <row r="36" spans="1:22" ht="15" customHeight="1">
      <c r="A36" s="21" t="s">
        <v>25</v>
      </c>
      <c r="B36" s="22"/>
      <c r="C36" s="45">
        <f aca="true" t="shared" si="5" ref="C36:L36">SUM(C5:C35)</f>
        <v>200000</v>
      </c>
      <c r="D36" s="45">
        <f t="shared" si="5"/>
        <v>9400</v>
      </c>
      <c r="E36" s="23">
        <f t="shared" si="5"/>
        <v>9400</v>
      </c>
      <c r="F36" s="23">
        <f t="shared" si="5"/>
        <v>0</v>
      </c>
      <c r="G36" s="23">
        <f t="shared" si="5"/>
        <v>0</v>
      </c>
      <c r="H36" s="23">
        <f t="shared" si="5"/>
        <v>3600</v>
      </c>
      <c r="I36" s="23">
        <f t="shared" si="5"/>
        <v>1600</v>
      </c>
      <c r="J36" s="23">
        <f t="shared" si="5"/>
        <v>0</v>
      </c>
      <c r="K36" s="23">
        <f t="shared" si="5"/>
        <v>2000</v>
      </c>
      <c r="L36" s="45">
        <f t="shared" si="5"/>
        <v>0</v>
      </c>
      <c r="M36" s="23">
        <f aca="true" t="shared" si="6" ref="M36:U36">SUM(M5:M35)</f>
        <v>0</v>
      </c>
      <c r="N36" s="23">
        <f t="shared" si="6"/>
        <v>0</v>
      </c>
      <c r="O36" s="23">
        <f t="shared" si="6"/>
        <v>0</v>
      </c>
      <c r="P36" s="23">
        <f t="shared" si="6"/>
        <v>0</v>
      </c>
      <c r="Q36" s="23">
        <f t="shared" si="6"/>
        <v>27702</v>
      </c>
      <c r="R36" s="23">
        <f t="shared" si="6"/>
        <v>0</v>
      </c>
      <c r="S36" s="45">
        <f t="shared" si="6"/>
        <v>33604</v>
      </c>
      <c r="T36" s="23">
        <f t="shared" si="6"/>
        <v>64699</v>
      </c>
      <c r="U36" s="23">
        <f t="shared" si="6"/>
        <v>139005</v>
      </c>
      <c r="V36" s="24">
        <f>V4+C36-U36</f>
        <v>-67353</v>
      </c>
    </row>
  </sheetData>
  <sheetProtection/>
  <printOptions horizontalCentered="1" verticalCentered="1"/>
  <pageMargins left="0" right="0" top="0.6692913385826772" bottom="0" header="0.5118110236220472" footer="0.2362204724409449"/>
  <pageSetup horizontalDpi="400" verticalDpi="4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 </cp:lastModifiedBy>
  <cp:lastPrinted>2008-04-30T05:39:33Z</cp:lastPrinted>
  <dcterms:created xsi:type="dcterms:W3CDTF">2000-04-27T23:01:43Z</dcterms:created>
  <dcterms:modified xsi:type="dcterms:W3CDTF">2008-04-30T05:57:15Z</dcterms:modified>
  <cp:category/>
  <cp:version/>
  <cp:contentType/>
  <cp:contentStatus/>
</cp:coreProperties>
</file>